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'!$B$30:$N$714</definedName>
  </definedNames>
  <calcPr fullCalcOnLoad="1"/>
</workbook>
</file>

<file path=xl/sharedStrings.xml><?xml version="1.0" encoding="utf-8"?>
<sst xmlns="http://schemas.openxmlformats.org/spreadsheetml/2006/main" count="2812" uniqueCount="1535">
  <si>
    <t xml:space="preserve">123 OAK                       </t>
  </si>
  <si>
    <t>720430601</t>
  </si>
  <si>
    <t xml:space="preserve">HULBERT ROAD HARDWOODS        </t>
  </si>
  <si>
    <t>630221001</t>
  </si>
  <si>
    <t xml:space="preserve">LITTLE M JACK                 </t>
  </si>
  <si>
    <t>710291001</t>
  </si>
  <si>
    <t xml:space="preserve">LAKESIDE MIX                  </t>
  </si>
  <si>
    <t>610220801</t>
  </si>
  <si>
    <t xml:space="preserve">ONE CHANCE HARDWOOD           </t>
  </si>
  <si>
    <t xml:space="preserve">PETE WOOD'S FIREWOOD               </t>
  </si>
  <si>
    <t>611150901</t>
  </si>
  <si>
    <t xml:space="preserve">GRAY CAP HARDWOOD             </t>
  </si>
  <si>
    <t>630031001</t>
  </si>
  <si>
    <t xml:space="preserve">115 HARDWOODS                 </t>
  </si>
  <si>
    <t>726131001</t>
  </si>
  <si>
    <t xml:space="preserve">181 JACK PINE                 </t>
  </si>
  <si>
    <t>630170901</t>
  </si>
  <si>
    <t xml:space="preserve">KOLARVIC PROJECT              </t>
  </si>
  <si>
    <t>616531001</t>
  </si>
  <si>
    <t xml:space="preserve">PORTAGE CREEK BURN            </t>
  </si>
  <si>
    <t>710311002</t>
  </si>
  <si>
    <t xml:space="preserve">POOR PINE REMOVAL             </t>
  </si>
  <si>
    <t>521040901</t>
  </si>
  <si>
    <t xml:space="preserve">CAFFEINE HARDWOOD             </t>
  </si>
  <si>
    <t>521190801</t>
  </si>
  <si>
    <t xml:space="preserve">BC RED PINE                   </t>
  </si>
  <si>
    <t>521310801</t>
  </si>
  <si>
    <t xml:space="preserve">TRIANGLE MIX                  </t>
  </si>
  <si>
    <t>521380901</t>
  </si>
  <si>
    <t xml:space="preserve">BLACK HOLE HARDWOOD           </t>
  </si>
  <si>
    <t>521090901</t>
  </si>
  <si>
    <t xml:space="preserve">WILDERNESS HARDWOOD TWO       </t>
  </si>
  <si>
    <t>521360901</t>
  </si>
  <si>
    <t xml:space="preserve">SHIRE ASPEN                   </t>
  </si>
  <si>
    <t>521080901</t>
  </si>
  <si>
    <t xml:space="preserve">PEET HARDWOOD                 </t>
  </si>
  <si>
    <t>521420901</t>
  </si>
  <si>
    <t xml:space="preserve">MAD HATTER HARDWOOD           </t>
  </si>
  <si>
    <t>521370901</t>
  </si>
  <si>
    <t xml:space="preserve">NIGHTCRAWLER HWD              </t>
  </si>
  <si>
    <t>550601102</t>
  </si>
  <si>
    <t xml:space="preserve">GILFORD JACK #2               </t>
  </si>
  <si>
    <t>630120801</t>
  </si>
  <si>
    <t xml:space="preserve">ROLLING ALLEY OAK             </t>
  </si>
  <si>
    <t>520061001</t>
  </si>
  <si>
    <t xml:space="preserve">MORNING SIDE ASPEN-PINE MIX   </t>
  </si>
  <si>
    <t xml:space="preserve">PRECISION FORESTRY, INC.      </t>
  </si>
  <si>
    <t>520100901</t>
  </si>
  <si>
    <t xml:space="preserve">CROSSED PATH ASPEN            </t>
  </si>
  <si>
    <t>521120901</t>
  </si>
  <si>
    <t xml:space="preserve">BERRY CREEK HARDWOOD          </t>
  </si>
  <si>
    <t>521340901</t>
  </si>
  <si>
    <t xml:space="preserve">CAMP HARDWOOD                 </t>
  </si>
  <si>
    <t>530060901</t>
  </si>
  <si>
    <t xml:space="preserve">BLACK CANADA ASPEN            </t>
  </si>
  <si>
    <t>726151001</t>
  </si>
  <si>
    <t xml:space="preserve">SW RANGE 30 OAK               </t>
  </si>
  <si>
    <t>530080901</t>
  </si>
  <si>
    <t xml:space="preserve">BADGERVILLE ASPINE            </t>
  </si>
  <si>
    <t>530120901</t>
  </si>
  <si>
    <t xml:space="preserve">BORDERLINE ASPEN              </t>
  </si>
  <si>
    <t>530130901</t>
  </si>
  <si>
    <t xml:space="preserve">LAST BEST RED PINE            </t>
  </si>
  <si>
    <t>720370901</t>
  </si>
  <si>
    <t xml:space="preserve">CONNERS FLAT JP REMOVAL       </t>
  </si>
  <si>
    <t>530170901</t>
  </si>
  <si>
    <t xml:space="preserve">SHAMROCK HARDWOODS            </t>
  </si>
  <si>
    <t>530190901</t>
  </si>
  <si>
    <t xml:space="preserve">SHELL ROAD PINE               </t>
  </si>
  <si>
    <t>521100901</t>
  </si>
  <si>
    <t xml:space="preserve">TRIANGLE WEST                 </t>
  </si>
  <si>
    <t>521140901</t>
  </si>
  <si>
    <t xml:space="preserve">RED BRIDGE RD ASPEN           </t>
  </si>
  <si>
    <t>540241001</t>
  </si>
  <si>
    <t xml:space="preserve">RED ROVER ASPEN               </t>
  </si>
  <si>
    <t>540041001</t>
  </si>
  <si>
    <t xml:space="preserve">489 POWERLINE PINE            </t>
  </si>
  <si>
    <t>521110901</t>
  </si>
  <si>
    <t xml:space="preserve">WAVELAND ASPEN                </t>
  </si>
  <si>
    <t>540051001</t>
  </si>
  <si>
    <t xml:space="preserve">BOWDEN TRAIL RED PINE         </t>
  </si>
  <si>
    <t>540061001</t>
  </si>
  <si>
    <t xml:space="preserve">SPIKE TRAIL ASPEN             </t>
  </si>
  <si>
    <t>540101001</t>
  </si>
  <si>
    <t xml:space="preserve">DUNSMORE RED PINE             </t>
  </si>
  <si>
    <t>540111001</t>
  </si>
  <si>
    <t xml:space="preserve">BREAKUP MIX                   </t>
  </si>
  <si>
    <t>720211001</t>
  </si>
  <si>
    <t xml:space="preserve">TANKBUSTER KW                 </t>
  </si>
  <si>
    <t xml:space="preserve">POTLATCH LAND &amp; LUMBER LLC    </t>
  </si>
  <si>
    <t>540160901</t>
  </si>
  <si>
    <t xml:space="preserve">TRIPLE R PINE                 </t>
  </si>
  <si>
    <t>520370801</t>
  </si>
  <si>
    <t xml:space="preserve">BIG CHILL 2 RED PINE          </t>
  </si>
  <si>
    <t>521150901</t>
  </si>
  <si>
    <t xml:space="preserve">EAST BLACK RIVER ASPEN        </t>
  </si>
  <si>
    <t>611020901</t>
  </si>
  <si>
    <t xml:space="preserve">KING HARDWOODS                </t>
  </si>
  <si>
    <t>710080601</t>
  </si>
  <si>
    <t xml:space="preserve">CROOKED JACK OAK              </t>
  </si>
  <si>
    <t>610371001</t>
  </si>
  <si>
    <t xml:space="preserve">RAILROAD RED                  </t>
  </si>
  <si>
    <t>610361001</t>
  </si>
  <si>
    <t xml:space="preserve">NIEMI RED                     </t>
  </si>
  <si>
    <t>610360901</t>
  </si>
  <si>
    <t xml:space="preserve">KALKASKA KW RPP               </t>
  </si>
  <si>
    <t>610700901</t>
  </si>
  <si>
    <t xml:space="preserve">DAIR VALLY ASPEN              </t>
  </si>
  <si>
    <t>630680901</t>
  </si>
  <si>
    <t xml:space="preserve">C-132 RPP                     </t>
  </si>
  <si>
    <t>610311001</t>
  </si>
  <si>
    <t xml:space="preserve">POTHOLE ASPEN                 </t>
  </si>
  <si>
    <t>610421001</t>
  </si>
  <si>
    <t xml:space="preserve">HIGHWIRE HARDWOOD             </t>
  </si>
  <si>
    <t>710261001</t>
  </si>
  <si>
    <t xml:space="preserve">FALSE WITNESS MIX             </t>
  </si>
  <si>
    <t>611030901</t>
  </si>
  <si>
    <t xml:space="preserve">SCHECKS MIX                   </t>
  </si>
  <si>
    <t>610610901</t>
  </si>
  <si>
    <t xml:space="preserve">POCKET RED PINE               </t>
  </si>
  <si>
    <t>710281001</t>
  </si>
  <si>
    <t xml:space="preserve">BEAVER TRAIL MIX              </t>
  </si>
  <si>
    <t>710301002</t>
  </si>
  <si>
    <t xml:space="preserve">M-18 REMOVAL                  </t>
  </si>
  <si>
    <t>611140901</t>
  </si>
  <si>
    <t xml:space="preserve">ALMOST HOME OAK               </t>
  </si>
  <si>
    <t>610720901</t>
  </si>
  <si>
    <t xml:space="preserve">PLUM SMITH PINE AND HARDWOODS </t>
  </si>
  <si>
    <t>610460901</t>
  </si>
  <si>
    <t xml:space="preserve">NAPLES WEST                   </t>
  </si>
  <si>
    <t>610471001</t>
  </si>
  <si>
    <t xml:space="preserve">CORN COB HARDWOOD             </t>
  </si>
  <si>
    <t>710181001</t>
  </si>
  <si>
    <t xml:space="preserve">EXIT 222                      </t>
  </si>
  <si>
    <t>610481001</t>
  </si>
  <si>
    <t xml:space="preserve">LAB LANE MIX                  </t>
  </si>
  <si>
    <t>710171001</t>
  </si>
  <si>
    <t xml:space="preserve">CANOE CAMPS OAK               </t>
  </si>
  <si>
    <t>610461001</t>
  </si>
  <si>
    <t xml:space="preserve">LADY SLIPPER PINE             </t>
  </si>
  <si>
    <t>710151001</t>
  </si>
  <si>
    <t xml:space="preserve">SNOW-PADDLE RED PINE          </t>
  </si>
  <si>
    <t>610381001</t>
  </si>
  <si>
    <t xml:space="preserve">DOUBLE DOG PINE               </t>
  </si>
  <si>
    <t>610520901</t>
  </si>
  <si>
    <t xml:space="preserve">TIN FOIL RED                  </t>
  </si>
  <si>
    <t>610410901</t>
  </si>
  <si>
    <t xml:space="preserve">COMPARTMENT 49 RPP            </t>
  </si>
  <si>
    <t>540520901</t>
  </si>
  <si>
    <t xml:space="preserve">FUN-ONE HARDWOODS             </t>
  </si>
  <si>
    <t>610660801</t>
  </si>
  <si>
    <t xml:space="preserve">GNARLY MAPLE                  </t>
  </si>
  <si>
    <t>610660901</t>
  </si>
  <si>
    <t xml:space="preserve">COMP.16 RPP                   </t>
  </si>
  <si>
    <t>610431001</t>
  </si>
  <si>
    <t xml:space="preserve">CATERPILLAR RED               </t>
  </si>
  <si>
    <t>610670901</t>
  </si>
  <si>
    <t xml:space="preserve">WISHBONE ASPEN                </t>
  </si>
  <si>
    <t>611080901</t>
  </si>
  <si>
    <t xml:space="preserve">TRAIL DIVIDE HARDWOODS        </t>
  </si>
  <si>
    <t>610491001</t>
  </si>
  <si>
    <t xml:space="preserve">LOST WOODCOCK PINE            </t>
  </si>
  <si>
    <t>630171001</t>
  </si>
  <si>
    <t xml:space="preserve">REPTILE BEACH                 </t>
  </si>
  <si>
    <t xml:space="preserve">WILL ZOSCSAK                       </t>
  </si>
  <si>
    <t>630410801</t>
  </si>
  <si>
    <t xml:space="preserve">RUNNING BEAR OAK              </t>
  </si>
  <si>
    <t>540360901</t>
  </si>
  <si>
    <t xml:space="preserve">ELK GROWL                     </t>
  </si>
  <si>
    <t>630290801</t>
  </si>
  <si>
    <t xml:space="preserve">SUNRISE RED PINE              </t>
  </si>
  <si>
    <t>630270801</t>
  </si>
  <si>
    <t xml:space="preserve">LITTLE BEAR MIX               </t>
  </si>
  <si>
    <t>630520901</t>
  </si>
  <si>
    <t xml:space="preserve">CHERRY GROVE RED PINE         </t>
  </si>
  <si>
    <t>540470901</t>
  </si>
  <si>
    <t xml:space="preserve">COMPARTMENT 12 OAK            </t>
  </si>
  <si>
    <t>630190901</t>
  </si>
  <si>
    <t xml:space="preserve">PIONEER HARDWOODS             </t>
  </si>
  <si>
    <t>540490901</t>
  </si>
  <si>
    <t xml:space="preserve">BEECH CONTRACT                </t>
  </si>
  <si>
    <t>540530901</t>
  </si>
  <si>
    <t xml:space="preserve">THREE HORSE HDWD              </t>
  </si>
  <si>
    <t>540560901</t>
  </si>
  <si>
    <t xml:space="preserve">SLOW ROLLER RED PINE          </t>
  </si>
  <si>
    <t>720061001</t>
  </si>
  <si>
    <t xml:space="preserve">EIGHT POINT RED PINE          </t>
  </si>
  <si>
    <t>710271001</t>
  </si>
  <si>
    <t xml:space="preserve">HILLCREST ASPEN               </t>
  </si>
  <si>
    <t>630181001</t>
  </si>
  <si>
    <t xml:space="preserve">ENGLE RD. MIX                 </t>
  </si>
  <si>
    <t>710321001</t>
  </si>
  <si>
    <t xml:space="preserve">FAIRVIEW PINES                </t>
  </si>
  <si>
    <t>630111001</t>
  </si>
  <si>
    <t xml:space="preserve">RHOBY MIX                     </t>
  </si>
  <si>
    <t>630121001</t>
  </si>
  <si>
    <t xml:space="preserve">BUCKLEY TRIO                  </t>
  </si>
  <si>
    <t>550611102</t>
  </si>
  <si>
    <t xml:space="preserve">GILFORD JACK #3               </t>
  </si>
  <si>
    <t>521200901</t>
  </si>
  <si>
    <t xml:space="preserve">STUTSMANVILLE HARDWOOD        </t>
  </si>
  <si>
    <t xml:space="preserve">KRETZ LUMBER CO., INC.        </t>
  </si>
  <si>
    <t>730040901</t>
  </si>
  <si>
    <t xml:space="preserve">BENTLEY FIRE OAK              </t>
  </si>
  <si>
    <t>520111001</t>
  </si>
  <si>
    <t xml:space="preserve">AESTIVATION ASPEN             </t>
  </si>
  <si>
    <t>730290801</t>
  </si>
  <si>
    <t xml:space="preserve">HASKEL LAKE HARVEST           </t>
  </si>
  <si>
    <t>710101101</t>
  </si>
  <si>
    <t xml:space="preserve">BEAVER SLIDE ASPEN            </t>
  </si>
  <si>
    <t>610600901</t>
  </si>
  <si>
    <t xml:space="preserve">POPS PORKY SCUFFLE            </t>
  </si>
  <si>
    <t>730050801</t>
  </si>
  <si>
    <t xml:space="preserve">WELLS CREEK ASPEN             </t>
  </si>
  <si>
    <t>520200901</t>
  </si>
  <si>
    <t xml:space="preserve">MARLETTE ROAD MIX             </t>
  </si>
  <si>
    <t>720431001</t>
  </si>
  <si>
    <t xml:space="preserve">TWICE BURNT OAK               </t>
  </si>
  <si>
    <t xml:space="preserve">NEUMEIER LOGGING INC          </t>
  </si>
  <si>
    <t>520070901</t>
  </si>
  <si>
    <t xml:space="preserve">LAST STAND RED PINE           </t>
  </si>
  <si>
    <t>611110901</t>
  </si>
  <si>
    <t xml:space="preserve">SUNSET EAST RED               </t>
  </si>
  <si>
    <t>730040801</t>
  </si>
  <si>
    <t xml:space="preserve">PINE SELECTION                </t>
  </si>
  <si>
    <t xml:space="preserve">BRIAN MURCHIE                       </t>
  </si>
  <si>
    <t>521101001</t>
  </si>
  <si>
    <t xml:space="preserve">KIDNEY BEAN TWO               </t>
  </si>
  <si>
    <t>730270801</t>
  </si>
  <si>
    <t xml:space="preserve">FIRST RX MIX                  </t>
  </si>
  <si>
    <t>521121001</t>
  </si>
  <si>
    <t xml:space="preserve">YAPPY DOG RP-ASPEN            </t>
  </si>
  <si>
    <t>521061001</t>
  </si>
  <si>
    <t xml:space="preserve">REDO BILLY GOAT ASPEN         </t>
  </si>
  <si>
    <t>610770901</t>
  </si>
  <si>
    <t xml:space="preserve">WALLACE MIX                   </t>
  </si>
  <si>
    <t>521180901</t>
  </si>
  <si>
    <t xml:space="preserve">MAXWELL ASPEN                 </t>
  </si>
  <si>
    <t>730120801</t>
  </si>
  <si>
    <t xml:space="preserve">SOUTH BOURRETT SALE           </t>
  </si>
  <si>
    <t>710061101</t>
  </si>
  <si>
    <t xml:space="preserve">BIG GAP OAK                   </t>
  </si>
  <si>
    <t>710071101</t>
  </si>
  <si>
    <t xml:space="preserve">SUNSET RED PINE               </t>
  </si>
  <si>
    <t xml:space="preserve">CARMEN VANDUINEN                     </t>
  </si>
  <si>
    <t>730120901</t>
  </si>
  <si>
    <t xml:space="preserve">ISLAND MIX                    </t>
  </si>
  <si>
    <t>720421001</t>
  </si>
  <si>
    <t xml:space="preserve">CENTERLINE ASPEN              </t>
  </si>
  <si>
    <t>730130801</t>
  </si>
  <si>
    <t xml:space="preserve">HARD LUCK SALE                </t>
  </si>
  <si>
    <t>630130901</t>
  </si>
  <si>
    <t xml:space="preserve">COMPARTMENT 100 OAK           </t>
  </si>
  <si>
    <t>710051101</t>
  </si>
  <si>
    <t xml:space="preserve">KIRTLAND HARDWOODS            </t>
  </si>
  <si>
    <t>610870901</t>
  </si>
  <si>
    <t xml:space="preserve">SLOPE &amp; DOPE HARDWOODS        </t>
  </si>
  <si>
    <t>520121001</t>
  </si>
  <si>
    <t xml:space="preserve">WALK ON HOME HARDWOOD         </t>
  </si>
  <si>
    <t>710081101</t>
  </si>
  <si>
    <t xml:space="preserve">THIRD LAKE GIANT              </t>
  </si>
  <si>
    <t>730180701</t>
  </si>
  <si>
    <t xml:space="preserve">ALABASTER HARVEST             </t>
  </si>
  <si>
    <t>521170901</t>
  </si>
  <si>
    <t xml:space="preserve">JOHNSON PINE                  </t>
  </si>
  <si>
    <t>520250901</t>
  </si>
  <si>
    <t xml:space="preserve">MISFIT MIX                    </t>
  </si>
  <si>
    <t>610181001</t>
  </si>
  <si>
    <t xml:space="preserve">3 STOOGE PINE                 </t>
  </si>
  <si>
    <t>610101001</t>
  </si>
  <si>
    <t xml:space="preserve">BAKER RD. ASPEN               </t>
  </si>
  <si>
    <t>610440701</t>
  </si>
  <si>
    <t xml:space="preserve">MAPLE CREEK ASPEN             </t>
  </si>
  <si>
    <t>610301001</t>
  </si>
  <si>
    <t xml:space="preserve">BLUE BOG MIX                  </t>
  </si>
  <si>
    <t>610211001</t>
  </si>
  <si>
    <t xml:space="preserve">SCOUT CAMP ASPEN              </t>
  </si>
  <si>
    <t>720390901</t>
  </si>
  <si>
    <t xml:space="preserve">BEHIND THE SHOOTING RANGE     </t>
  </si>
  <si>
    <t>720391001</t>
  </si>
  <si>
    <t xml:space="preserve">PLUM TREE ASPEN               </t>
  </si>
  <si>
    <t>720411001</t>
  </si>
  <si>
    <t xml:space="preserve">OAK REGEN RELEASE             </t>
  </si>
  <si>
    <t>610111001</t>
  </si>
  <si>
    <t xml:space="preserve">LAST CALL PINE                </t>
  </si>
  <si>
    <t>610350901</t>
  </si>
  <si>
    <t xml:space="preserve">SUNSET WEST RED               </t>
  </si>
  <si>
    <t>610341001</t>
  </si>
  <si>
    <t xml:space="preserve">HEAD SCRATCHER HDWD           </t>
  </si>
  <si>
    <t>610110901</t>
  </si>
  <si>
    <t xml:space="preserve">DEER SHACK HARDWOODS          </t>
  </si>
  <si>
    <t>610121001</t>
  </si>
  <si>
    <t xml:space="preserve">M TOWN N FOUR POINT           </t>
  </si>
  <si>
    <t>521051001</t>
  </si>
  <si>
    <t xml:space="preserve">SOUTH HACKLEBURG ASPEN        </t>
  </si>
  <si>
    <t>610031001</t>
  </si>
  <si>
    <t xml:space="preserve">LAST FLUSH HARDWOODS          </t>
  </si>
  <si>
    <t>630170801</t>
  </si>
  <si>
    <t xml:space="preserve">SOUTH 63 HARDWOODS            </t>
  </si>
  <si>
    <t>540191001</t>
  </si>
  <si>
    <t xml:space="preserve">GREASY GREEN GROUSE           </t>
  </si>
  <si>
    <t>540201001</t>
  </si>
  <si>
    <t xml:space="preserve">GLENNIE GLEANINGS             </t>
  </si>
  <si>
    <t>610290901</t>
  </si>
  <si>
    <t xml:space="preserve">CONNECTOR MIX                 </t>
  </si>
  <si>
    <t>530051001</t>
  </si>
  <si>
    <t xml:space="preserve">SUPER SPRUCE                  </t>
  </si>
  <si>
    <t>540151001</t>
  </si>
  <si>
    <t xml:space="preserve">DUMPY ASPEN                   </t>
  </si>
  <si>
    <t>610021001</t>
  </si>
  <si>
    <t xml:space="preserve">HIKERS &amp; BIKERS HARDWOOD      </t>
  </si>
  <si>
    <t>610840901</t>
  </si>
  <si>
    <t xml:space="preserve">BIT UP HARDWOODS              </t>
  </si>
  <si>
    <t>521091001</t>
  </si>
  <si>
    <t xml:space="preserve">NORTH HACKLEBURG ASPEN        </t>
  </si>
  <si>
    <t>521081001</t>
  </si>
  <si>
    <t xml:space="preserve">HACKLEBURG RED PINE           </t>
  </si>
  <si>
    <t>540161001</t>
  </si>
  <si>
    <t xml:space="preserve">LEWISTON OAK                  </t>
  </si>
  <si>
    <t>520150901</t>
  </si>
  <si>
    <t xml:space="preserve">ROMPER ROOM RED PINE          </t>
  </si>
  <si>
    <t>630150801</t>
  </si>
  <si>
    <t xml:space="preserve">10 1/2 HARDWOODS              </t>
  </si>
  <si>
    <t>630140801</t>
  </si>
  <si>
    <t xml:space="preserve">N NELSON HARDWOODS            </t>
  </si>
  <si>
    <t>520290901</t>
  </si>
  <si>
    <t xml:space="preserve">JENKINS HARDWOOD              </t>
  </si>
  <si>
    <t>520400801</t>
  </si>
  <si>
    <t xml:space="preserve">HENDRIX HARDWOODS             </t>
  </si>
  <si>
    <t>540121001</t>
  </si>
  <si>
    <t xml:space="preserve">BALCH BIOMASS                 </t>
  </si>
  <si>
    <t>540141001</t>
  </si>
  <si>
    <t xml:space="preserve">BOETCHER ROAD JACK PINE       </t>
  </si>
  <si>
    <t>730080901</t>
  </si>
  <si>
    <t xml:space="preserve">BURNS 104                     </t>
  </si>
  <si>
    <t>630051001</t>
  </si>
  <si>
    <t xml:space="preserve">136 PINE                      </t>
  </si>
  <si>
    <t>520021001</t>
  </si>
  <si>
    <t xml:space="preserve">BEAVER ISLAND HARDWOODS       </t>
  </si>
  <si>
    <t>610581001</t>
  </si>
  <si>
    <t xml:space="preserve">HOMESTEAD WHITE PINE          </t>
  </si>
  <si>
    <t>630351001</t>
  </si>
  <si>
    <t xml:space="preserve">ACCESS GRANTED 80             </t>
  </si>
  <si>
    <t>540371001</t>
  </si>
  <si>
    <t xml:space="preserve">HALF HILL-BERRIES             </t>
  </si>
  <si>
    <t>520031001</t>
  </si>
  <si>
    <t xml:space="preserve">FOX DEN                       </t>
  </si>
  <si>
    <t>610500901</t>
  </si>
  <si>
    <t xml:space="preserve">MOJAVE HARDWOODS              </t>
  </si>
  <si>
    <t>540381001</t>
  </si>
  <si>
    <t xml:space="preserve">TWO SHOT ASPEN                </t>
  </si>
  <si>
    <t>730220801</t>
  </si>
  <si>
    <t xml:space="preserve">WEST COMP 5                   </t>
  </si>
  <si>
    <t>540391001</t>
  </si>
  <si>
    <t xml:space="preserve">SHED RACK JENN MK II          </t>
  </si>
  <si>
    <t>540301001</t>
  </si>
  <si>
    <t xml:space="preserve">GATED HARDWOOD                </t>
  </si>
  <si>
    <t xml:space="preserve">WATSON FOREST PRODUCTS        </t>
  </si>
  <si>
    <t>520021102</t>
  </si>
  <si>
    <t xml:space="preserve">KONDRAT CEDAR                 </t>
  </si>
  <si>
    <t xml:space="preserve">BERNARD KONDRAT               </t>
  </si>
  <si>
    <t>540311001</t>
  </si>
  <si>
    <t xml:space="preserve">DOUBLE TROUBLE ASPEN          </t>
  </si>
  <si>
    <t>540411001</t>
  </si>
  <si>
    <t xml:space="preserve">ROUTE 66 HARDWOOD             </t>
  </si>
  <si>
    <t>530161001</t>
  </si>
  <si>
    <t xml:space="preserve">CREEKSIDE SOFTWOOD            </t>
  </si>
  <si>
    <t>530180901</t>
  </si>
  <si>
    <t xml:space="preserve">PICKEREL LAKE ASPEN           </t>
  </si>
  <si>
    <t>540350901</t>
  </si>
  <si>
    <t xml:space="preserve">NORTH SLOPE HDWD              </t>
  </si>
  <si>
    <t>540271001</t>
  </si>
  <si>
    <t xml:space="preserve">WHATTA BIRCH                  </t>
  </si>
  <si>
    <t>610621001</t>
  </si>
  <si>
    <t xml:space="preserve">STORMY PINE                   </t>
  </si>
  <si>
    <t>540231001</t>
  </si>
  <si>
    <t xml:space="preserve">CAMP THUNDER PINE             </t>
  </si>
  <si>
    <t>530020901</t>
  </si>
  <si>
    <t xml:space="preserve">RATTLING PINE                 </t>
  </si>
  <si>
    <t>530031001</t>
  </si>
  <si>
    <t xml:space="preserve">ROAD 10 ASPEN                 </t>
  </si>
  <si>
    <t>530041001</t>
  </si>
  <si>
    <t xml:space="preserve">CAMP 1 HARDWOODS              </t>
  </si>
  <si>
    <t>730190501</t>
  </si>
  <si>
    <t xml:space="preserve">C82 ESTEY E                   </t>
  </si>
  <si>
    <t>630411001</t>
  </si>
  <si>
    <t xml:space="preserve">GOLDEN PINE                   </t>
  </si>
  <si>
    <t>521011001</t>
  </si>
  <si>
    <t xml:space="preserve">BERRY CREEK RED PINE          </t>
  </si>
  <si>
    <t>610141001</t>
  </si>
  <si>
    <t xml:space="preserve">NAMELESS OAK                  </t>
  </si>
  <si>
    <t>630081001</t>
  </si>
  <si>
    <t xml:space="preserve">ISLAND HOPPER                 </t>
  </si>
  <si>
    <t>630261001</t>
  </si>
  <si>
    <t xml:space="preserve">JACK PACK                     </t>
  </si>
  <si>
    <t>730160901</t>
  </si>
  <si>
    <t xml:space="preserve">KIRBY PINE                    </t>
  </si>
  <si>
    <t>520130901</t>
  </si>
  <si>
    <t xml:space="preserve">MISS INFORMATION ASPEN        </t>
  </si>
  <si>
    <t>730010901</t>
  </si>
  <si>
    <t xml:space="preserve">OTTER PINES                   </t>
  </si>
  <si>
    <t>610171001</t>
  </si>
  <si>
    <t xml:space="preserve">143 HYPO PINE                 </t>
  </si>
  <si>
    <t>520220901</t>
  </si>
  <si>
    <t xml:space="preserve">OLD STATE ROAD MIX            </t>
  </si>
  <si>
    <t>520011001</t>
  </si>
  <si>
    <t xml:space="preserve">SWEET HARDWOODS               </t>
  </si>
  <si>
    <t>610191001</t>
  </si>
  <si>
    <t xml:space="preserve">143 ISTHMUS PINE              </t>
  </si>
  <si>
    <t>520230901</t>
  </si>
  <si>
    <t xml:space="preserve">MEGALO HARDWOODS              </t>
  </si>
  <si>
    <t>630570901</t>
  </si>
  <si>
    <t xml:space="preserve">KEVINS COMPASS                </t>
  </si>
  <si>
    <t>630161001</t>
  </si>
  <si>
    <t xml:space="preserve">BIRDSHOT ASPEN                </t>
  </si>
  <si>
    <t>730150901</t>
  </si>
  <si>
    <t xml:space="preserve">LONG LAKE ASPEN               </t>
  </si>
  <si>
    <t>720380901</t>
  </si>
  <si>
    <t xml:space="preserve">CULVERT ASPEN                 </t>
  </si>
  <si>
    <t>521141001</t>
  </si>
  <si>
    <t xml:space="preserve">MENTOR TOWNHILL RED PINE      </t>
  </si>
  <si>
    <t>521151001</t>
  </si>
  <si>
    <t xml:space="preserve">OLD MACKINAW ASPEN            </t>
  </si>
  <si>
    <t>520041001</t>
  </si>
  <si>
    <t xml:space="preserve">GOOD TIME OAK II              </t>
  </si>
  <si>
    <t>521071001</t>
  </si>
  <si>
    <t xml:space="preserve">SILVER JACK PINE              </t>
  </si>
  <si>
    <t>521400901</t>
  </si>
  <si>
    <t xml:space="preserve">ROBINSON HARDWOOD             </t>
  </si>
  <si>
    <t>521390901</t>
  </si>
  <si>
    <t xml:space="preserve">COW SKULL HARDWOOD            </t>
  </si>
  <si>
    <t>520260901</t>
  </si>
  <si>
    <t xml:space="preserve">SIX FORTIES MIX               </t>
  </si>
  <si>
    <t>610521001</t>
  </si>
  <si>
    <t xml:space="preserve">HOPHORNBEAM HARDWOODS         </t>
  </si>
  <si>
    <t>610710901</t>
  </si>
  <si>
    <t xml:space="preserve">LEAFLESS HARDWOODS            </t>
  </si>
  <si>
    <t>610161001</t>
  </si>
  <si>
    <t xml:space="preserve">LAKESIDE HARDWOODS            </t>
  </si>
  <si>
    <t>530141001</t>
  </si>
  <si>
    <t xml:space="preserve">HEAVY SNOW HARDWOODS          </t>
  </si>
  <si>
    <t>530131001</t>
  </si>
  <si>
    <t xml:space="preserve">BARRED MIX                    </t>
  </si>
  <si>
    <t>610641001</t>
  </si>
  <si>
    <t>530121001</t>
  </si>
  <si>
    <t xml:space="preserve">ROYAL HARDWOODS               </t>
  </si>
  <si>
    <t>530111001</t>
  </si>
  <si>
    <t xml:space="preserve">BUNNY PINE POPLAR             </t>
  </si>
  <si>
    <t>521190901</t>
  </si>
  <si>
    <t xml:space="preserve">NUBS PINE                     </t>
  </si>
  <si>
    <t>521310901</t>
  </si>
  <si>
    <t xml:space="preserve">SNAKE LINE RED PINE           </t>
  </si>
  <si>
    <t>610331001</t>
  </si>
  <si>
    <t xml:space="preserve">EARLY SPRING HARDWOODS        </t>
  </si>
  <si>
    <t>530101001</t>
  </si>
  <si>
    <t xml:space="preserve">THE BARKING DOG SALE          </t>
  </si>
  <si>
    <t>530091001</t>
  </si>
  <si>
    <t xml:space="preserve">DODY'S CAMP ASPINE            </t>
  </si>
  <si>
    <t>530081001</t>
  </si>
  <si>
    <t xml:space="preserve">ABBE'S ASPEN                  </t>
  </si>
  <si>
    <t>530061001</t>
  </si>
  <si>
    <t xml:space="preserve">SEVEN STAND MIX               </t>
  </si>
  <si>
    <t>521300901</t>
  </si>
  <si>
    <t xml:space="preserve">NUBS HARDWOOD                 </t>
  </si>
  <si>
    <t>610261001</t>
  </si>
  <si>
    <t xml:space="preserve">CUT BIG FLATS                 </t>
  </si>
  <si>
    <t>521030901</t>
  </si>
  <si>
    <t xml:space="preserve">BLASTEN ASPEN                 </t>
  </si>
  <si>
    <t>630670901</t>
  </si>
  <si>
    <t xml:space="preserve">C-130 RPP                     </t>
  </si>
  <si>
    <t>610291001</t>
  </si>
  <si>
    <t xml:space="preserve">OX BOW POPPLE                 </t>
  </si>
  <si>
    <t>530241001</t>
  </si>
  <si>
    <t xml:space="preserve">TAXIDEA MIX                   </t>
  </si>
  <si>
    <t>610281001</t>
  </si>
  <si>
    <t xml:space="preserve">PUFFER POPPLE                 </t>
  </si>
  <si>
    <t>610271001</t>
  </si>
  <si>
    <t xml:space="preserve">BIG FLAT ADD ON               </t>
  </si>
  <si>
    <t>610321001</t>
  </si>
  <si>
    <t xml:space="preserve">143 HODGEPODGE                </t>
  </si>
  <si>
    <t>WILLIE OUTMAN FOREST PROD. LLC</t>
  </si>
  <si>
    <t>610241001</t>
  </si>
  <si>
    <t xml:space="preserve">CLEAR BIG FLATS               </t>
  </si>
  <si>
    <t>610251001</t>
  </si>
  <si>
    <t xml:space="preserve">BIG FLAT THIN                 </t>
  </si>
  <si>
    <t>730031001</t>
  </si>
  <si>
    <t xml:space="preserve">CHELSEA OAK                   </t>
  </si>
  <si>
    <t>730020901</t>
  </si>
  <si>
    <t xml:space="preserve">SPRINGWOOD OAKS               </t>
  </si>
  <si>
    <t>616541001</t>
  </si>
  <si>
    <t xml:space="preserve">HOWE 9 &amp; 10 JACK              </t>
  </si>
  <si>
    <t>616091101</t>
  </si>
  <si>
    <t xml:space="preserve">RANGE 9 FIRE SALVAGE EAST     </t>
  </si>
  <si>
    <t>730190901</t>
  </si>
  <si>
    <t xml:space="preserve">WEST GATE                     </t>
  </si>
  <si>
    <t>730140901</t>
  </si>
  <si>
    <t xml:space="preserve">C24 SOUTHEAST                 </t>
  </si>
  <si>
    <t>726201001</t>
  </si>
  <si>
    <t>STEPHAN SEED &amp; SPECIES REMOVAL</t>
  </si>
  <si>
    <t>730180901</t>
  </si>
  <si>
    <t xml:space="preserve">HEADWATERS ASPEN              </t>
  </si>
  <si>
    <t>730151001</t>
  </si>
  <si>
    <t xml:space="preserve">WT POPPLE                     </t>
  </si>
  <si>
    <t>726251001</t>
  </si>
  <si>
    <t xml:space="preserve">RED &amp; JACK TANK TRAIL         </t>
  </si>
  <si>
    <t xml:space="preserve">G &amp; G FOREST PRODUCTS         </t>
  </si>
  <si>
    <t>730110901</t>
  </si>
  <si>
    <t xml:space="preserve">DRUMMOND RD ASPEN             </t>
  </si>
  <si>
    <t>630431001</t>
  </si>
  <si>
    <t xml:space="preserve">STEP HARDWOODS                </t>
  </si>
  <si>
    <t>540211001</t>
  </si>
  <si>
    <t xml:space="preserve">LITTLE GROUP JACK             </t>
  </si>
  <si>
    <t>SCHLEBEN FOREST PRODUCTS, INC.</t>
  </si>
  <si>
    <t>530201001</t>
  </si>
  <si>
    <t xml:space="preserve">CHIMNEY CORNERS ASPEN         </t>
  </si>
  <si>
    <t>610441001</t>
  </si>
  <si>
    <t xml:space="preserve">RAPID BLUFF HARDWOODS         </t>
  </si>
  <si>
    <t xml:space="preserve">                                  as of April 13, 2011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</si>
  <si>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</si>
  <si>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</si>
  <si>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</si>
  <si>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</si>
  <si>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</si>
  <si>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</si>
  <si>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</si>
  <si>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</si>
  <si>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</si>
  <si>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</si>
  <si>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</si>
  <si>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</si>
  <si>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</si>
  <si>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</si>
  <si>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</si>
  <si>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</si>
  <si>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</si>
  <si>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</si>
  <si>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</si>
  <si>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</si>
  <si>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</si>
  <si>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</si>
  <si>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</si>
  <si>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</si>
  <si>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</si>
  <si>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</si>
  <si>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</si>
  <si>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</si>
  <si>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</si>
  <si>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</si>
  <si>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</si>
  <si>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</si>
  <si>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</si>
  <si>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</si>
  <si>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</si>
  <si>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</si>
  <si>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</si>
  <si>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</si>
  <si>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</si>
  <si>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</si>
  <si>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</si>
  <si>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</si>
  <si>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</si>
  <si>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</si>
  <si>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</si>
  <si>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</si>
  <si>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</si>
  <si>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</si>
  <si>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</si>
  <si>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Northern Lower Peninsula</t>
  </si>
  <si>
    <t>630750601</t>
  </si>
  <si>
    <t>1</t>
  </si>
  <si>
    <t xml:space="preserve">HORNET ASPEN-OAK              </t>
  </si>
  <si>
    <t xml:space="preserve">LUTKE FOREST PRODUCTS, INC.   </t>
  </si>
  <si>
    <t>630120901</t>
  </si>
  <si>
    <t xml:space="preserve">C15 STATE PINE                </t>
  </si>
  <si>
    <t xml:space="preserve">CHRIS PARK                          </t>
  </si>
  <si>
    <t>630330701</t>
  </si>
  <si>
    <t xml:space="preserve">BIG RED                       </t>
  </si>
  <si>
    <t xml:space="preserve">BISBALLE FOREST PRODUCTS      </t>
  </si>
  <si>
    <t>730060601</t>
  </si>
  <si>
    <t xml:space="preserve">FISH CREEK NORTH              </t>
  </si>
  <si>
    <t xml:space="preserve">JE FORESTRY                   </t>
  </si>
  <si>
    <t>730220601</t>
  </si>
  <si>
    <t xml:space="preserve">CARL DRAIN MIX                </t>
  </si>
  <si>
    <t>730210601</t>
  </si>
  <si>
    <t xml:space="preserve">HERNER HARDWOOD SELECTION     </t>
  </si>
  <si>
    <t>730200601</t>
  </si>
  <si>
    <t xml:space="preserve">MOUNT PLEASANT 20             </t>
  </si>
  <si>
    <t>610510701</t>
  </si>
  <si>
    <t xml:space="preserve">FALLEN OWL ASPEN              </t>
  </si>
  <si>
    <t xml:space="preserve">BILLSBY LUMBER                </t>
  </si>
  <si>
    <t>630460501</t>
  </si>
  <si>
    <t xml:space="preserve">THREE OAK JACK                </t>
  </si>
  <si>
    <t xml:space="preserve">WOOD BY DELINE                </t>
  </si>
  <si>
    <t>550350901</t>
  </si>
  <si>
    <t xml:space="preserve">LITTLE RD. WHITE PINE         </t>
  </si>
  <si>
    <t xml:space="preserve">LANNY BENSINGER                     </t>
  </si>
  <si>
    <t>630111101</t>
  </si>
  <si>
    <t xml:space="preserve">GOOSE LAKE OAK WILT           </t>
  </si>
  <si>
    <t xml:space="preserve">AJD FOR/PRO                   </t>
  </si>
  <si>
    <t>726230601</t>
  </si>
  <si>
    <t xml:space="preserve">BULLET PROOF OAK              </t>
  </si>
  <si>
    <t xml:space="preserve">C.M. FOREST PRODUCTS, INC.    </t>
  </si>
  <si>
    <t>630190801</t>
  </si>
  <si>
    <t xml:space="preserve">PINE WALKER                   </t>
  </si>
  <si>
    <t>540110701</t>
  </si>
  <si>
    <t xml:space="preserve">100 MILE DRIVE                </t>
  </si>
  <si>
    <t xml:space="preserve">E.H.TULGESTKA &amp; SONS          </t>
  </si>
  <si>
    <t>630620701</t>
  </si>
  <si>
    <t xml:space="preserve">PUTTY KNIFE PINE              </t>
  </si>
  <si>
    <t>610300801</t>
  </si>
  <si>
    <t xml:space="preserve">SOUTH SIDE RED PINE           </t>
  </si>
  <si>
    <t xml:space="preserve">STEVE BISSETT                       </t>
  </si>
  <si>
    <t>630090601</t>
  </si>
  <si>
    <t xml:space="preserve">ALBINOS-N-OAKS                </t>
  </si>
  <si>
    <t xml:space="preserve">ENCHANTED ACRES               </t>
  </si>
  <si>
    <t>630060802</t>
  </si>
  <si>
    <t xml:space="preserve">WALKER STRIPS                 </t>
  </si>
  <si>
    <t xml:space="preserve">RAYMOND PARK                          </t>
  </si>
  <si>
    <t>630430701</t>
  </si>
  <si>
    <t xml:space="preserve">RICHARDS COMBO                </t>
  </si>
  <si>
    <t xml:space="preserve">ROBERT OUTMAN                        </t>
  </si>
  <si>
    <t>616631001</t>
  </si>
  <si>
    <t xml:space="preserve">RANGE 9 FIRE SALVAGE WEST     </t>
  </si>
  <si>
    <t xml:space="preserve">T. R. TIMBER COMPANY          </t>
  </si>
  <si>
    <t>610350801</t>
  </si>
  <si>
    <t xml:space="preserve">ELLIOT ROAD RED               </t>
  </si>
  <si>
    <t>610860501</t>
  </si>
  <si>
    <t xml:space="preserve">BROOMHEAD OAK                 </t>
  </si>
  <si>
    <t xml:space="preserve">BLAKE FOREST PRODUCTS         </t>
  </si>
  <si>
    <t>726200701</t>
  </si>
  <si>
    <t xml:space="preserve">BALD BUCKS RED PINE           </t>
  </si>
  <si>
    <t xml:space="preserve">HYDROLAKE, INC.               </t>
  </si>
  <si>
    <t>520350801</t>
  </si>
  <si>
    <t xml:space="preserve">COMPARTMENT 11A RPP           </t>
  </si>
  <si>
    <t xml:space="preserve">ROMEL TRUCKING, INC.          </t>
  </si>
  <si>
    <t>710250801</t>
  </si>
  <si>
    <t xml:space="preserve">EMERY HILL OAK                </t>
  </si>
  <si>
    <t>710240801</t>
  </si>
  <si>
    <t xml:space="preserve">RORSCHACH RED PINE            </t>
  </si>
  <si>
    <t xml:space="preserve">THOMAS AKIN                          </t>
  </si>
  <si>
    <t>610770801</t>
  </si>
  <si>
    <t xml:space="preserve">POCKET PICK                   </t>
  </si>
  <si>
    <t xml:space="preserve">REX RENWICK TRUCKING          </t>
  </si>
  <si>
    <t>521280601</t>
  </si>
  <si>
    <t xml:space="preserve">TOUGH LUCK ASPEN              </t>
  </si>
  <si>
    <t xml:space="preserve">STURGILL PRECISION FORESTRY            </t>
  </si>
  <si>
    <t>521170801</t>
  </si>
  <si>
    <t xml:space="preserve">BIG SKY PINE                  </t>
  </si>
  <si>
    <t>520320801</t>
  </si>
  <si>
    <t>2</t>
  </si>
  <si>
    <t xml:space="preserve">COMPARTMENT 22 RPP            </t>
  </si>
  <si>
    <t xml:space="preserve">NORTHERN TIMBERLANDS          </t>
  </si>
  <si>
    <t>630520701</t>
  </si>
  <si>
    <t xml:space="preserve">HOPPER HAVEN                  </t>
  </si>
  <si>
    <t>630300801</t>
  </si>
  <si>
    <t xml:space="preserve">M-115 RED                     </t>
  </si>
  <si>
    <t xml:space="preserve">BIEWER SAWMILL, INC           </t>
  </si>
  <si>
    <t>520050601</t>
  </si>
  <si>
    <t xml:space="preserve">BLOWOUT BLOCK                 </t>
  </si>
  <si>
    <t xml:space="preserve">WOOD BROS. LOGGING            </t>
  </si>
  <si>
    <t>610010901</t>
  </si>
  <si>
    <t xml:space="preserve">WEST 151 JASPEN               </t>
  </si>
  <si>
    <t>520310801</t>
  </si>
  <si>
    <t xml:space="preserve">COMPARTMENT 21 RPP            </t>
  </si>
  <si>
    <t xml:space="preserve">HINCKA LOGGING, LLC           </t>
  </si>
  <si>
    <t>730160501</t>
  </si>
  <si>
    <t xml:space="preserve">BENTLEY OAK                   </t>
  </si>
  <si>
    <t xml:space="preserve">MIKE PORTER                        </t>
  </si>
  <si>
    <t>710041101</t>
  </si>
  <si>
    <t xml:space="preserve">DUCK CLUB OAK                 </t>
  </si>
  <si>
    <t xml:space="preserve">SHAWN MUMA                          </t>
  </si>
  <si>
    <t>521021101</t>
  </si>
  <si>
    <t xml:space="preserve">INTERSTATE 75 ASPEN           </t>
  </si>
  <si>
    <t>520160801</t>
  </si>
  <si>
    <t xml:space="preserve">CHUB LAKE ROAD OAK AND ASPEN  </t>
  </si>
  <si>
    <t xml:space="preserve">GREAT LAKES TREE HARVESTING   </t>
  </si>
  <si>
    <t>720350801</t>
  </si>
  <si>
    <t xml:space="preserve">FLETCHER-KING RED             </t>
  </si>
  <si>
    <t xml:space="preserve">RON BUNDY                         </t>
  </si>
  <si>
    <t>530150701</t>
  </si>
  <si>
    <t xml:space="preserve">CLUTE CORNER HARDWOOD II      </t>
  </si>
  <si>
    <t xml:space="preserve">WEYERHAEUSER NR COMPANY       </t>
  </si>
  <si>
    <t>610490601</t>
  </si>
  <si>
    <t xml:space="preserve">TREE MOUSE OAK                </t>
  </si>
  <si>
    <t xml:space="preserve">GERRY FOUNTAIN                      </t>
  </si>
  <si>
    <t>610460801</t>
  </si>
  <si>
    <t xml:space="preserve">WHEELER LAKE ASPEN            </t>
  </si>
  <si>
    <t>720390801</t>
  </si>
  <si>
    <t xml:space="preserve">WET PUP PINE MIX              </t>
  </si>
  <si>
    <t>610490801</t>
  </si>
  <si>
    <t xml:space="preserve">72 &amp; JOHNSON LAKE RED         </t>
  </si>
  <si>
    <t>530080401</t>
  </si>
  <si>
    <t xml:space="preserve">CROCKETT RAPIDS HARDWOOD      </t>
  </si>
  <si>
    <t xml:space="preserve">RANDY NASH                          </t>
  </si>
  <si>
    <t>610500801</t>
  </si>
  <si>
    <t xml:space="preserve">JOHNSON LAKE ROAD ASPEN       </t>
  </si>
  <si>
    <t>720130801</t>
  </si>
  <si>
    <t xml:space="preserve">OAK WAS ALIVE WHEN CRUISED    </t>
  </si>
  <si>
    <t>630370801</t>
  </si>
  <si>
    <t xml:space="preserve">SPRUCE EDGE HARDWOODS         </t>
  </si>
  <si>
    <t>530050601</t>
  </si>
  <si>
    <t xml:space="preserve">BEAR TRACK HARDWOODS          </t>
  </si>
  <si>
    <t xml:space="preserve">NORTHERN WOODS &amp; LAND         </t>
  </si>
  <si>
    <t>610510801</t>
  </si>
  <si>
    <t xml:space="preserve">CRANBERRY LAKE ASPEN          </t>
  </si>
  <si>
    <t>540290601</t>
  </si>
  <si>
    <t xml:space="preserve">RED SPOT 5                    </t>
  </si>
  <si>
    <t>530240801</t>
  </si>
  <si>
    <t xml:space="preserve">WILDWOOD HARDWOOD             </t>
  </si>
  <si>
    <t>610240801</t>
  </si>
  <si>
    <t xml:space="preserve">SUNSET TRAIL                  </t>
  </si>
  <si>
    <t xml:space="preserve">SHAWN MUMA LOGGING INC        </t>
  </si>
  <si>
    <t>610270801</t>
  </si>
  <si>
    <t xml:space="preserve">SPRING CREEK CLEARCUTS        </t>
  </si>
  <si>
    <t>610280801</t>
  </si>
  <si>
    <t xml:space="preserve">RIVER SIDE ASPEN              </t>
  </si>
  <si>
    <t>630400801</t>
  </si>
  <si>
    <t xml:space="preserve">NOT OK CORRAL                 </t>
  </si>
  <si>
    <t xml:space="preserve">ROTHIG FOREST PRODUCTS, INC.  </t>
  </si>
  <si>
    <t>720220801</t>
  </si>
  <si>
    <t xml:space="preserve">SOUTH CONNERS MARSH           </t>
  </si>
  <si>
    <t>520030801</t>
  </si>
  <si>
    <t xml:space="preserve">CASTAWAY RED PINE             </t>
  </si>
  <si>
    <t>530200801</t>
  </si>
  <si>
    <t xml:space="preserve">MCLAVEY ASPEN                 </t>
  </si>
  <si>
    <t xml:space="preserve">PRECISION FORESTRY            </t>
  </si>
  <si>
    <t>540010901</t>
  </si>
  <si>
    <t xml:space="preserve">SUBARU OAK                    </t>
  </si>
  <si>
    <t>540280801</t>
  </si>
  <si>
    <t xml:space="preserve">129 OAK ONE-SPOT              </t>
  </si>
  <si>
    <t xml:space="preserve">SCHEPKE FOR/PRO               </t>
  </si>
  <si>
    <t>630440801</t>
  </si>
  <si>
    <t xml:space="preserve">SEELEY RED PINE               </t>
  </si>
  <si>
    <t xml:space="preserve">DANKERT WOOD PRODUCTS         </t>
  </si>
  <si>
    <t>610230801</t>
  </si>
  <si>
    <t xml:space="preserve">SUNSET MIX                    </t>
  </si>
  <si>
    <t>710230601</t>
  </si>
  <si>
    <t xml:space="preserve">WINTERGREEN OAK               </t>
  </si>
  <si>
    <t>630470801</t>
  </si>
  <si>
    <t xml:space="preserve">HOMESTEAD HARDWOODS           </t>
  </si>
  <si>
    <t>530210801</t>
  </si>
  <si>
    <t xml:space="preserve">RANCH VIEW PINE               </t>
  </si>
  <si>
    <t>610580801</t>
  </si>
  <si>
    <t xml:space="preserve">COUNTY LINE HARDWOOD          </t>
  </si>
  <si>
    <t xml:space="preserve">G &amp; P TIMBER                  </t>
  </si>
  <si>
    <t>540050901</t>
  </si>
  <si>
    <t xml:space="preserve">ASPEN ETOUFFEE                </t>
  </si>
  <si>
    <t xml:space="preserve">KZ TRUCKING                   </t>
  </si>
  <si>
    <t>521040801</t>
  </si>
  <si>
    <t xml:space="preserve">WILD ROAD RED PINE            </t>
  </si>
  <si>
    <t>521150801</t>
  </si>
  <si>
    <t xml:space="preserve">AMOEBA ASPEN                  </t>
  </si>
  <si>
    <t xml:space="preserve">THOMAS KNOPF                         </t>
  </si>
  <si>
    <t>720100701</t>
  </si>
  <si>
    <t xml:space="preserve">FLETCHER FORTIES              </t>
  </si>
  <si>
    <t xml:space="preserve">AKIN FOREST PRODUCTS          </t>
  </si>
  <si>
    <t>521140701</t>
  </si>
  <si>
    <t xml:space="preserve">PRESIDIO RED PINE             </t>
  </si>
  <si>
    <t>520280801</t>
  </si>
  <si>
    <t xml:space="preserve">MANCELONA ROAD MIXED PINE     </t>
  </si>
  <si>
    <t xml:space="preserve">PINNEY'S LOGGING INC.         </t>
  </si>
  <si>
    <t>521080501</t>
  </si>
  <si>
    <t xml:space="preserve">URSUS ASPEN                   </t>
  </si>
  <si>
    <t>540460802</t>
  </si>
  <si>
    <t xml:space="preserve">GSG HARDWOODS                 </t>
  </si>
  <si>
    <t xml:space="preserve">CATALANO FOREST PRODUCTS      </t>
  </si>
  <si>
    <t>730120701</t>
  </si>
  <si>
    <t xml:space="preserve">CLAREOLA RED PINE             </t>
  </si>
  <si>
    <t>630280702</t>
  </si>
  <si>
    <t xml:space="preserve">LEATHERLEAF ASPEN             </t>
  </si>
  <si>
    <t xml:space="preserve">OUTMAN FOREST PRODUCTS        </t>
  </si>
  <si>
    <t>630160801</t>
  </si>
  <si>
    <t xml:space="preserve">116 HARDWOOD                  </t>
  </si>
  <si>
    <t xml:space="preserve">LOW'S FOREST PRODUCTS         </t>
  </si>
  <si>
    <t>710490801</t>
  </si>
  <si>
    <t xml:space="preserve">ROADSIDE ASPEN                </t>
  </si>
  <si>
    <t>710470801</t>
  </si>
  <si>
    <t xml:space="preserve">BUZZONIA PINE                 </t>
  </si>
  <si>
    <t xml:space="preserve">FRANK STUCKMAN                      </t>
  </si>
  <si>
    <t>630610601</t>
  </si>
  <si>
    <t xml:space="preserve">HOARSE HOUND HWD.             </t>
  </si>
  <si>
    <t>630530601</t>
  </si>
  <si>
    <t xml:space="preserve">FLETCHER HDWDS                </t>
  </si>
  <si>
    <t>540420801</t>
  </si>
  <si>
    <t xml:space="preserve">THUNDERSTORM HARDWOODS        </t>
  </si>
  <si>
    <t>521060801</t>
  </si>
  <si>
    <t xml:space="preserve">PIMA ASPEN                    </t>
  </si>
  <si>
    <t>730161002</t>
  </si>
  <si>
    <t xml:space="preserve">CLAREOLA II RED PINE          </t>
  </si>
  <si>
    <t>540250801</t>
  </si>
  <si>
    <t xml:space="preserve">RECREATION ASPEN              </t>
  </si>
  <si>
    <t>610930701</t>
  </si>
  <si>
    <t xml:space="preserve">MILNICHOL MERGER              </t>
  </si>
  <si>
    <t>521230801</t>
  </si>
  <si>
    <t xml:space="preserve">COMP 148 HARDWOOD             </t>
  </si>
  <si>
    <t xml:space="preserve">WEYERHAEUSER COMPANY          </t>
  </si>
  <si>
    <t>540390801</t>
  </si>
  <si>
    <t xml:space="preserve">30-30 HDWD                    </t>
  </si>
  <si>
    <t>720110801</t>
  </si>
  <si>
    <t xml:space="preserve">MODEL T MIX                   </t>
  </si>
  <si>
    <t>710110801</t>
  </si>
  <si>
    <t xml:space="preserve">ROLLWAY RED PINE              </t>
  </si>
  <si>
    <t>710100901</t>
  </si>
  <si>
    <t xml:space="preserve">BEAVER RD. MIX                </t>
  </si>
  <si>
    <t>630040801</t>
  </si>
  <si>
    <t xml:space="preserve">COUNTY LINE COMPLEX           </t>
  </si>
  <si>
    <t xml:space="preserve">BUNDY LOGGING, INC.           </t>
  </si>
  <si>
    <t>610690701</t>
  </si>
  <si>
    <t xml:space="preserve">SOUTH LAMB HARDWOODS          </t>
  </si>
  <si>
    <t>630230501</t>
  </si>
  <si>
    <t xml:space="preserve">SYERS OAK &amp; PINE              </t>
  </si>
  <si>
    <t xml:space="preserve">DLM FOREST PRODUCTS           </t>
  </si>
  <si>
    <t>610210801</t>
  </si>
  <si>
    <t xml:space="preserve">CLEARCUT OAK                  </t>
  </si>
  <si>
    <t>610950801</t>
  </si>
  <si>
    <t xml:space="preserve">HIGH VOLTAGE HARDWOOD         </t>
  </si>
  <si>
    <t xml:space="preserve">LLOYD HAMILTON                      </t>
  </si>
  <si>
    <t>550410901</t>
  </si>
  <si>
    <t xml:space="preserve">SEC. 28 ASPEN                 </t>
  </si>
  <si>
    <t>610200901</t>
  </si>
  <si>
    <t xml:space="preserve">MID WINTER OAK                </t>
  </si>
  <si>
    <t>610180901</t>
  </si>
  <si>
    <t xml:space="preserve">CEMETERY PINE                 </t>
  </si>
  <si>
    <t>610190901</t>
  </si>
  <si>
    <t xml:space="preserve">CRADLE KNOLL MIX              </t>
  </si>
  <si>
    <t>610840801</t>
  </si>
  <si>
    <t xml:space="preserve">MEDRACK MIX                   </t>
  </si>
  <si>
    <t>630380801</t>
  </si>
  <si>
    <t xml:space="preserve">CLAM RIVER OAK                </t>
  </si>
  <si>
    <t xml:space="preserve">PACKAGING CORP. OF AMERICA    </t>
  </si>
  <si>
    <t>630340801</t>
  </si>
  <si>
    <t xml:space="preserve">DOG DAYS ASPEN &amp; OAK          </t>
  </si>
  <si>
    <t>630320601</t>
  </si>
  <si>
    <t xml:space="preserve">SPRINGTIME PINE &amp; ASPEN       </t>
  </si>
  <si>
    <t xml:space="preserve">DOZER ENTERPRISES             </t>
  </si>
  <si>
    <t>630510601</t>
  </si>
  <si>
    <t xml:space="preserve">COUNTY VISTA                  </t>
  </si>
  <si>
    <t xml:space="preserve">WHEELER'S WOLF LAKE SAWMILL   </t>
  </si>
  <si>
    <t>630510701</t>
  </si>
  <si>
    <t xml:space="preserve">KEEN EYE PINE                 </t>
  </si>
  <si>
    <t>630210901</t>
  </si>
  <si>
    <t xml:space="preserve">NORTH COUNTRY ASPEN           </t>
  </si>
  <si>
    <t xml:space="preserve">HOUSLER SAWMILL               </t>
  </si>
  <si>
    <t>630180901</t>
  </si>
  <si>
    <t xml:space="preserve">CHIPTASTIC PINE               </t>
  </si>
  <si>
    <t>610820801</t>
  </si>
  <si>
    <t xml:space="preserve">JUNCTION MIX                  </t>
  </si>
  <si>
    <t>610890701</t>
  </si>
  <si>
    <t xml:space="preserve">CONFUSION OAK                 </t>
  </si>
  <si>
    <t>610300901</t>
  </si>
  <si>
    <t xml:space="preserve">RICHARDSON ROAD HARDWOODS     </t>
  </si>
  <si>
    <t xml:space="preserve">DYERS SAWMILL                 </t>
  </si>
  <si>
    <t>720120801</t>
  </si>
  <si>
    <t xml:space="preserve">3 STAND ASPEN HARDWOOD        </t>
  </si>
  <si>
    <t xml:space="preserve">YATES FOREST PRODUCTS         </t>
  </si>
  <si>
    <t>610830701</t>
  </si>
  <si>
    <t xml:space="preserve">5320 OAK                      </t>
  </si>
  <si>
    <t xml:space="preserve">LEWIS DELINE                        </t>
  </si>
  <si>
    <t>720010901</t>
  </si>
  <si>
    <t xml:space="preserve">195 RED PINE THIN             </t>
  </si>
  <si>
    <t>610800801</t>
  </si>
  <si>
    <t xml:space="preserve">PINTAIL MIX                   </t>
  </si>
  <si>
    <t>610730801</t>
  </si>
  <si>
    <t xml:space="preserve">SETBACK                       </t>
  </si>
  <si>
    <t>710130801</t>
  </si>
  <si>
    <t xml:space="preserve">UPSLOPE OAK                   </t>
  </si>
  <si>
    <t>610490701</t>
  </si>
  <si>
    <t xml:space="preserve">LONE TRACK HARDWOOD           </t>
  </si>
  <si>
    <t>610460701</t>
  </si>
  <si>
    <t xml:space="preserve">ACME CREEK ASPEN              </t>
  </si>
  <si>
    <t xml:space="preserve">DAN BUNDY LOGGING             </t>
  </si>
  <si>
    <t>630050901</t>
  </si>
  <si>
    <t xml:space="preserve">WEST 80 PINE                  </t>
  </si>
  <si>
    <t>521300801</t>
  </si>
  <si>
    <t xml:space="preserve">BLATZ HILL OAK AND ASPEN      </t>
  </si>
  <si>
    <t>730090701</t>
  </si>
  <si>
    <t xml:space="preserve">CLARE RED PINE ASSIST         </t>
  </si>
  <si>
    <t>521260601</t>
  </si>
  <si>
    <t xml:space="preserve">LITTLE POISEN IVY ASPEN       </t>
  </si>
  <si>
    <t>720380801</t>
  </si>
  <si>
    <t xml:space="preserve">WEST SIDE OAK                 </t>
  </si>
  <si>
    <t>520390801</t>
  </si>
  <si>
    <t xml:space="preserve">SKINKLE HARDWOOD              </t>
  </si>
  <si>
    <t>720400701</t>
  </si>
  <si>
    <t xml:space="preserve">OT HARDWOODS                  </t>
  </si>
  <si>
    <t>720400901</t>
  </si>
  <si>
    <t xml:space="preserve">COMP 28 RED/OAK               </t>
  </si>
  <si>
    <t>730040701</t>
  </si>
  <si>
    <t xml:space="preserve">HUCKLEBERRY TRAIL             </t>
  </si>
  <si>
    <t>730040501</t>
  </si>
  <si>
    <t xml:space="preserve">TRUCK TRAIL FIRELINE          </t>
  </si>
  <si>
    <t xml:space="preserve">T.R. TIMBER COMPANY           </t>
  </si>
  <si>
    <t>521050801</t>
  </si>
  <si>
    <t xml:space="preserve">HEFFERNEN RED PINE            </t>
  </si>
  <si>
    <t>521350901</t>
  </si>
  <si>
    <t xml:space="preserve">HOLY HANNA II HARDWOOD        </t>
  </si>
  <si>
    <t>720320701</t>
  </si>
  <si>
    <t xml:space="preserve">TWIN BRIDGE MIX               </t>
  </si>
  <si>
    <t>521080801</t>
  </si>
  <si>
    <t xml:space="preserve">WILDWOOD JACK PINE            </t>
  </si>
  <si>
    <t xml:space="preserve">NORTH COUNTRY LAND &amp; TIMBER   </t>
  </si>
  <si>
    <t>730070801</t>
  </si>
  <si>
    <t xml:space="preserve">MUSKEGON PINES                </t>
  </si>
  <si>
    <t>726450801</t>
  </si>
  <si>
    <t xml:space="preserve">TANK &amp; KETCHAM JP             </t>
  </si>
  <si>
    <t>726051101</t>
  </si>
  <si>
    <t xml:space="preserve">OAK ROAD WILT SALVAGE         </t>
  </si>
  <si>
    <t>726380701</t>
  </si>
  <si>
    <t xml:space="preserve">ANTHROPOGENIC PARADIGM MIX    </t>
  </si>
  <si>
    <t>726061101</t>
  </si>
  <si>
    <t xml:space="preserve">AIRFIELD OAK                  </t>
  </si>
  <si>
    <t>720020801</t>
  </si>
  <si>
    <t xml:space="preserve">GOESTCH RD MIX                </t>
  </si>
  <si>
    <t>521180701</t>
  </si>
  <si>
    <t xml:space="preserve">RADIO TOWER HARDWOODS         </t>
  </si>
  <si>
    <t>726260801</t>
  </si>
  <si>
    <t xml:space="preserve">18 YEARS MIX                  </t>
  </si>
  <si>
    <t>521250601</t>
  </si>
  <si>
    <t xml:space="preserve">POISEN IVY ASPEN              </t>
  </si>
  <si>
    <t>726190801</t>
  </si>
  <si>
    <t xml:space="preserve">BALD HILL RPP                 </t>
  </si>
  <si>
    <t>726200801</t>
  </si>
  <si>
    <t xml:space="preserve">MILITARY RPP                  </t>
  </si>
  <si>
    <t>730020801</t>
  </si>
  <si>
    <t xml:space="preserve">FINKBINDER HARVEST            </t>
  </si>
  <si>
    <t>520080901</t>
  </si>
  <si>
    <t xml:space="preserve">ACCOUNTABILITY ASPEN          </t>
  </si>
  <si>
    <t>730070701</t>
  </si>
  <si>
    <t xml:space="preserve">WET &amp; DRY HARVEST             </t>
  </si>
  <si>
    <t>720111001</t>
  </si>
  <si>
    <t xml:space="preserve">HELMER/RUTH KW                </t>
  </si>
  <si>
    <t xml:space="preserve">G&amp;G FOREST PRODUCTS           </t>
  </si>
  <si>
    <t>730090801</t>
  </si>
  <si>
    <t xml:space="preserve">AA RED PINE                   </t>
  </si>
  <si>
    <t xml:space="preserve">PROCTOR LOGGING               </t>
  </si>
  <si>
    <t>520150801</t>
  </si>
  <si>
    <t xml:space="preserve">REDEMPTION RED PINE           </t>
  </si>
  <si>
    <t>520170801</t>
  </si>
  <si>
    <t xml:space="preserve">GROUP W ASPEN                 </t>
  </si>
  <si>
    <t>520210801</t>
  </si>
  <si>
    <t xml:space="preserve">RUTHLESS RED PINE             </t>
  </si>
  <si>
    <t>520110902</t>
  </si>
  <si>
    <t xml:space="preserve">GREEN'S THINNING III          </t>
  </si>
  <si>
    <t xml:space="preserve">TIMOTHY GREEN                         </t>
  </si>
  <si>
    <t>720120701</t>
  </si>
  <si>
    <t xml:space="preserve">BEAVER CREEK OAK              </t>
  </si>
  <si>
    <t>720220901</t>
  </si>
  <si>
    <t xml:space="preserve">MANISTEE OAK &amp; ASPEN MIX      </t>
  </si>
  <si>
    <t>520120901</t>
  </si>
  <si>
    <t xml:space="preserve">REPOSITORY RED PINE           </t>
  </si>
  <si>
    <t>730110701</t>
  </si>
  <si>
    <t xml:space="preserve">STERLING CANYONS              </t>
  </si>
  <si>
    <t>730200701</t>
  </si>
  <si>
    <t xml:space="preserve">C72 RED PINE AND MORE         </t>
  </si>
  <si>
    <t xml:space="preserve">ANDERSON TREE &amp; CHIPPING SERV </t>
  </si>
  <si>
    <t>520020601</t>
  </si>
  <si>
    <t xml:space="preserve">WEST OTSEGO HARDWOODS         </t>
  </si>
  <si>
    <t>520330801</t>
  </si>
  <si>
    <t xml:space="preserve">ROUND THE BEND "2" HARDWOODS  </t>
  </si>
  <si>
    <t>720040801</t>
  </si>
  <si>
    <t xml:space="preserve">HUNTING FOX MIX               </t>
  </si>
  <si>
    <t>720300601</t>
  </si>
  <si>
    <t xml:space="preserve">ASPEN ANOMALY                 </t>
  </si>
  <si>
    <t>520090901</t>
  </si>
  <si>
    <t xml:space="preserve">ROBINS NEST RED PINE          </t>
  </si>
  <si>
    <t>520040801</t>
  </si>
  <si>
    <t xml:space="preserve">LOST KITE ASPEN-JACK          </t>
  </si>
  <si>
    <t xml:space="preserve">TIMBERLINE LOGGING, INC.      </t>
  </si>
  <si>
    <t>520120701</t>
  </si>
  <si>
    <t xml:space="preserve">BILL BAILEY HARDWOODS         </t>
  </si>
  <si>
    <t xml:space="preserve">TIM BILLS                         </t>
  </si>
  <si>
    <t>530230901</t>
  </si>
  <si>
    <t xml:space="preserve">THREE ASH PINE                </t>
  </si>
  <si>
    <t>530220901</t>
  </si>
  <si>
    <t xml:space="preserve">BADGER DEN PINE               </t>
  </si>
  <si>
    <t>630240701</t>
  </si>
  <si>
    <t xml:space="preserve">MENZIES RED                   </t>
  </si>
  <si>
    <t>520220701</t>
  </si>
  <si>
    <t xml:space="preserve">WATER'S HARDWOOD              </t>
  </si>
  <si>
    <t>611070901</t>
  </si>
  <si>
    <t xml:space="preserve">LAST PUSH HDWD                </t>
  </si>
  <si>
    <t>521010901</t>
  </si>
  <si>
    <t xml:space="preserve">BEAUX RIDGES HARDWOOD         </t>
  </si>
  <si>
    <t>521180801</t>
  </si>
  <si>
    <t xml:space="preserve">TENNESSEE HARDWOOD            </t>
  </si>
  <si>
    <t>521220801</t>
  </si>
  <si>
    <t xml:space="preserve">COMP 145 HARDWOOD             </t>
  </si>
  <si>
    <t>610890801</t>
  </si>
  <si>
    <t xml:space="preserve">CATALPA ROAD MIX              </t>
  </si>
  <si>
    <t>521230901</t>
  </si>
  <si>
    <t xml:space="preserve">MILLIGAN CREEK ASPEN          </t>
  </si>
  <si>
    <t>630230701</t>
  </si>
  <si>
    <t xml:space="preserve">OLD DUMP RED PINE             </t>
  </si>
  <si>
    <t>521130901</t>
  </si>
  <si>
    <t xml:space="preserve">DARLING ROAD ASPEN            </t>
  </si>
  <si>
    <t>540300801</t>
  </si>
  <si>
    <t xml:space="preserve">WHIMPERING PINES              </t>
  </si>
  <si>
    <t>610790901</t>
  </si>
  <si>
    <t xml:space="preserve">HEADSTART ASPEN               </t>
  </si>
  <si>
    <t>530210901</t>
  </si>
  <si>
    <t xml:space="preserve">OLD STOVE HARDWOODS           </t>
  </si>
  <si>
    <t>610340901</t>
  </si>
  <si>
    <t xml:space="preserve">DAVIS ROAD ASPEN              </t>
  </si>
  <si>
    <t>530230801</t>
  </si>
  <si>
    <t xml:space="preserve">HIGH COUNTRY OAK              </t>
  </si>
  <si>
    <t>540140901</t>
  </si>
  <si>
    <t xml:space="preserve">KRAZY KRANE ASPEN             </t>
  </si>
  <si>
    <t>610270901</t>
  </si>
  <si>
    <t xml:space="preserve">BROWN BRIDGE PINE             </t>
  </si>
  <si>
    <t>540150901</t>
  </si>
  <si>
    <t xml:space="preserve">TIC CENTRAL ASPEN             </t>
  </si>
  <si>
    <t>530190801</t>
  </si>
  <si>
    <t xml:space="preserve">BUCKSNORT RED PINE            </t>
  </si>
  <si>
    <t>540270801</t>
  </si>
  <si>
    <t xml:space="preserve">GLAWE ASPEN REVISITED         </t>
  </si>
  <si>
    <t>610480901</t>
  </si>
  <si>
    <t xml:space="preserve">COMP164 EAST SIDE OAK         </t>
  </si>
  <si>
    <t xml:space="preserve">WILFRED EMOND                         </t>
  </si>
  <si>
    <t>610640701</t>
  </si>
  <si>
    <t xml:space="preserve">RIVER DRIVE HARDWOOD          </t>
  </si>
  <si>
    <t xml:space="preserve">F.J.FLEES &amp; SONS              </t>
  </si>
  <si>
    <t>610140901</t>
  </si>
  <si>
    <t xml:space="preserve">PAVLOVIC CORNER               </t>
  </si>
  <si>
    <t>610140801</t>
  </si>
  <si>
    <t xml:space="preserve">NORTHWEST WELDON PINE         </t>
  </si>
  <si>
    <t>610130801</t>
  </si>
  <si>
    <t xml:space="preserve">POTHOLE MIX                   </t>
  </si>
  <si>
    <t xml:space="preserve">MALBURG FOREST PRODUCTS INC   </t>
  </si>
  <si>
    <t>610030901</t>
  </si>
  <si>
    <t xml:space="preserve">SEED TREE RED                 </t>
  </si>
  <si>
    <t>540410801</t>
  </si>
  <si>
    <t xml:space="preserve">RED CREDIT                    </t>
  </si>
  <si>
    <t xml:space="preserve">GENE DOMRASE                       </t>
  </si>
  <si>
    <t>540450801</t>
  </si>
  <si>
    <t xml:space="preserve">DUKE HARDWOOD II              </t>
  </si>
  <si>
    <t xml:space="preserve">QUALITY HARDWOODS             </t>
  </si>
  <si>
    <t>540220801</t>
  </si>
  <si>
    <t xml:space="preserve">MEREDITH ROAD MIX             </t>
  </si>
  <si>
    <t>610630901</t>
  </si>
  <si>
    <t xml:space="preserve">INDIAN LAKE ASPEN             </t>
  </si>
  <si>
    <t>521240901</t>
  </si>
  <si>
    <t xml:space="preserve">SILVER ROAD PINE              </t>
  </si>
  <si>
    <t>521250701</t>
  </si>
  <si>
    <t xml:space="preserve">BIG HARDWOOD                  </t>
  </si>
  <si>
    <t xml:space="preserve">JAROCHE BROS.INC.             </t>
  </si>
  <si>
    <t>610810901</t>
  </si>
  <si>
    <t xml:space="preserve">FIRST TIME PINE               </t>
  </si>
  <si>
    <t>521250801</t>
  </si>
  <si>
    <t xml:space="preserve">SPACKLER ASPEN                </t>
  </si>
  <si>
    <t>540350801</t>
  </si>
  <si>
    <t xml:space="preserve">FEATHER FERN FENCE            </t>
  </si>
  <si>
    <t>610750901</t>
  </si>
  <si>
    <t xml:space="preserve">BACK ACHE ASPEN               </t>
  </si>
  <si>
    <t>610690901</t>
  </si>
  <si>
    <t xml:space="preserve">ONE RIDGE PINE                </t>
  </si>
  <si>
    <t>610390701</t>
  </si>
  <si>
    <t xml:space="preserve">BENDON CURVE HARVEST          </t>
  </si>
  <si>
    <t>610670801</t>
  </si>
  <si>
    <t xml:space="preserve">SITTING MOOSE                 </t>
  </si>
  <si>
    <t xml:space="preserve">RON BUNDY LOGGING INC             </t>
  </si>
  <si>
    <t>610880901</t>
  </si>
  <si>
    <t xml:space="preserve">COUNTY LINE HDWD # 2          </t>
  </si>
  <si>
    <t>521320901</t>
  </si>
  <si>
    <t xml:space="preserve">RIDGE RUNNER II HARDWOOD      </t>
  </si>
  <si>
    <t>610550901</t>
  </si>
  <si>
    <t xml:space="preserve">RAINBOW LAKE REVISITED        </t>
  </si>
  <si>
    <t>530010701</t>
  </si>
  <si>
    <t xml:space="preserve">HEMLOCK HARDWOODS             </t>
  </si>
  <si>
    <t>530070901</t>
  </si>
  <si>
    <t xml:space="preserve">FORGET ME NOT PINE            </t>
  </si>
  <si>
    <t>610490901</t>
  </si>
  <si>
    <t xml:space="preserve">SOUTH RIVER RD OAK            </t>
  </si>
  <si>
    <t>530100901</t>
  </si>
  <si>
    <t xml:space="preserve">RED HEADED MIX                </t>
  </si>
  <si>
    <t>530140701</t>
  </si>
  <si>
    <t xml:space="preserve">HAZEL PINE                    </t>
  </si>
  <si>
    <t>610680701</t>
  </si>
  <si>
    <t xml:space="preserve">LAWN TRACTOR OAK              </t>
  </si>
  <si>
    <t xml:space="preserve">MAEDER BROTHERS, INC.         </t>
  </si>
  <si>
    <t>720050901</t>
  </si>
  <si>
    <t xml:space="preserve">MAD MECHANIC HDWDS            </t>
  </si>
  <si>
    <t xml:space="preserve">OMELL FOREST PRODUCTS         </t>
  </si>
  <si>
    <t>726390701</t>
  </si>
  <si>
    <t xml:space="preserve">HOWE ROAD OAK                 </t>
  </si>
  <si>
    <t>720260701</t>
  </si>
  <si>
    <t xml:space="preserve">VANDERCOOK RD. LOWHARDWOODS   </t>
  </si>
  <si>
    <t>726510701</t>
  </si>
  <si>
    <t xml:space="preserve">HARDGROVE HARDWOODS           </t>
  </si>
  <si>
    <t xml:space="preserve">ELENZ, INC                    </t>
  </si>
  <si>
    <t>720320801</t>
  </si>
  <si>
    <t xml:space="preserve">CEDAR RUN ASPEN               </t>
  </si>
  <si>
    <t>726600701</t>
  </si>
  <si>
    <t xml:space="preserve">LONG WALK JACK                </t>
  </si>
  <si>
    <t>720220701</t>
  </si>
  <si>
    <t xml:space="preserve">HILL SIDE HARVEST II          </t>
  </si>
  <si>
    <t>710450801</t>
  </si>
  <si>
    <t xml:space="preserve">REEDSBURG MIX                 </t>
  </si>
  <si>
    <t>720090901</t>
  </si>
  <si>
    <t xml:space="preserve">FIRE SIDE OAK                 </t>
  </si>
  <si>
    <t>720130901</t>
  </si>
  <si>
    <t xml:space="preserve">LYLE/STICKFORT JACK           </t>
  </si>
  <si>
    <t>550651102</t>
  </si>
  <si>
    <t xml:space="preserve">NAYANQUING 2 BLOCK            </t>
  </si>
  <si>
    <t>520050901</t>
  </si>
  <si>
    <t xml:space="preserve">WILD FANG MIX                 </t>
  </si>
  <si>
    <t>726350901</t>
  </si>
  <si>
    <t xml:space="preserve">SOUTH 241                     </t>
  </si>
  <si>
    <t>720310901</t>
  </si>
  <si>
    <t xml:space="preserve">MARTY DIBERGI MIX             </t>
  </si>
  <si>
    <t xml:space="preserve">LEONARD FOREST PRODUCTS, INC. </t>
  </si>
  <si>
    <t>610590901</t>
  </si>
  <si>
    <t xml:space="preserve">WADSWORTH OAK                 </t>
  </si>
  <si>
    <t>610170901</t>
  </si>
  <si>
    <t xml:space="preserve">SKEGEMOG WHITE PINE           </t>
  </si>
  <si>
    <t>726051001</t>
  </si>
  <si>
    <t xml:space="preserve">BIG BURN JACK                 </t>
  </si>
  <si>
    <t>610160901</t>
  </si>
  <si>
    <t xml:space="preserve">SKEGEMOG ASPEN                </t>
  </si>
  <si>
    <t xml:space="preserve">MID MICHIGAN LOGGING          </t>
  </si>
  <si>
    <t>630630901</t>
  </si>
  <si>
    <t xml:space="preserve">PIPELINE PLANTING             </t>
  </si>
  <si>
    <t>726550701</t>
  </si>
  <si>
    <t xml:space="preserve">HILL SIDE SEED                </t>
  </si>
  <si>
    <t>610250601</t>
  </si>
  <si>
    <t xml:space="preserve">RICE ROAD HARDWOODS           </t>
  </si>
  <si>
    <t>610150901</t>
  </si>
  <si>
    <t xml:space="preserve">JEWELL ASPEN                  </t>
  </si>
  <si>
    <t>726320901</t>
  </si>
  <si>
    <t xml:space="preserve">STONEHENGE OAK &amp; RED PINE     </t>
  </si>
  <si>
    <t>720210901</t>
  </si>
  <si>
    <t xml:space="preserve">FORK IN THE RED PINE          </t>
  </si>
  <si>
    <t>610100901</t>
  </si>
  <si>
    <t xml:space="preserve">BRONSON LAKE HARDWOOD         </t>
  </si>
  <si>
    <t>720210801</t>
  </si>
  <si>
    <t xml:space="preserve">NORTH CONNERS MARSH           </t>
  </si>
  <si>
    <t>610090901</t>
  </si>
  <si>
    <t>710150901</t>
  </si>
  <si>
    <t xml:space="preserve">GRASS LAKE JACK               </t>
  </si>
  <si>
    <t>610780901</t>
  </si>
  <si>
    <t xml:space="preserve">RIVER FLATS ASPEN             </t>
  </si>
  <si>
    <t>710040901</t>
  </si>
  <si>
    <t xml:space="preserve">TALL POLE PINE                </t>
  </si>
  <si>
    <t>610530901</t>
  </si>
  <si>
    <t xml:space="preserve">WESTWOOD HARDWOODS            </t>
  </si>
  <si>
    <t>610320901</t>
  </si>
  <si>
    <t xml:space="preserve">128 RIVER PINE                </t>
  </si>
  <si>
    <t>610850901</t>
  </si>
  <si>
    <t xml:space="preserve">WHITETAIL JACK                </t>
  </si>
  <si>
    <t>610850801</t>
  </si>
  <si>
    <t xml:space="preserve">RENNIE RELEASE                </t>
  </si>
  <si>
    <t>610900801</t>
  </si>
  <si>
    <t xml:space="preserve">EQUINOX WHITE PINE            </t>
  </si>
  <si>
    <t>630760601</t>
  </si>
  <si>
    <t xml:space="preserve">4 SECTION MIX                 </t>
  </si>
  <si>
    <t>610280901</t>
  </si>
  <si>
    <t xml:space="preserve">SUNVIEW ASPEN                 </t>
  </si>
  <si>
    <t>710300901</t>
  </si>
  <si>
    <t xml:space="preserve">WEST HIGGINS MIX              </t>
  </si>
  <si>
    <t>720280801</t>
  </si>
  <si>
    <t xml:space="preserve">WIRE FENCES HARDWOODS         </t>
  </si>
  <si>
    <t>720240801</t>
  </si>
  <si>
    <t xml:space="preserve">COUNTY LINE RED PINE          </t>
  </si>
  <si>
    <t>611000901</t>
  </si>
  <si>
    <t xml:space="preserve">BACK TO SCHOOL HARDWOOD       </t>
  </si>
  <si>
    <t>710051001</t>
  </si>
  <si>
    <t xml:space="preserve">TWIN LAKES OAK                </t>
  </si>
  <si>
    <t>720300901</t>
  </si>
  <si>
    <t xml:space="preserve">HEHIR TRAIL RED PINE          </t>
  </si>
  <si>
    <t xml:space="preserve">ROBERT LEWISTON FOREST SERVICE/SMITH </t>
  </si>
  <si>
    <t>611050901</t>
  </si>
  <si>
    <t xml:space="preserve">OLD 22 HARDWOOD               </t>
  </si>
  <si>
    <t>610250901</t>
  </si>
  <si>
    <t xml:space="preserve">COMP 164 RP RELEASE           </t>
  </si>
  <si>
    <t>720120901</t>
  </si>
  <si>
    <t xml:space="preserve">TALL ASPEN BLOCK TWO          </t>
  </si>
  <si>
    <t>610760801</t>
  </si>
  <si>
    <t xml:space="preserve">4836 OAK                      </t>
  </si>
  <si>
    <t>720250801</t>
  </si>
  <si>
    <t xml:space="preserve">VIEW OF DEWARD MIX            </t>
  </si>
  <si>
    <t>630300901</t>
  </si>
  <si>
    <t xml:space="preserve">MCVETY OAK/ASPEN              </t>
  </si>
  <si>
    <t>630450901</t>
  </si>
  <si>
    <t xml:space="preserve">TIGER LILY PINE               </t>
  </si>
  <si>
    <t>726170901</t>
  </si>
  <si>
    <t xml:space="preserve">VARIABLE ASPEN &amp; HARDWOODS    </t>
  </si>
  <si>
    <t>520380801</t>
  </si>
  <si>
    <t xml:space="preserve">COMPARTMENT 63 RPP            </t>
  </si>
  <si>
    <t>710200901</t>
  </si>
  <si>
    <t xml:space="preserve">MERIDIAN MIX                  </t>
  </si>
  <si>
    <t>726160901</t>
  </si>
  <si>
    <t xml:space="preserve">FROG LAKES OAK                </t>
  </si>
  <si>
    <t>726160701</t>
  </si>
  <si>
    <t xml:space="preserve">CALKER ASPEN                  </t>
  </si>
  <si>
    <t xml:space="preserve">A. LAMBERSON L.L.C.           </t>
  </si>
  <si>
    <t>726240901</t>
  </si>
  <si>
    <t xml:space="preserve">241 HARDWOOD MIX              </t>
  </si>
  <si>
    <t>726140901</t>
  </si>
  <si>
    <t xml:space="preserve">252 OAK JACK                  </t>
  </si>
  <si>
    <t>726230901</t>
  </si>
  <si>
    <t xml:space="preserve">KP &amp; 612 MIX                  </t>
  </si>
  <si>
    <t>630310901</t>
  </si>
  <si>
    <t xml:space="preserve">WALKER MIX                    </t>
  </si>
  <si>
    <t>630480801</t>
  </si>
  <si>
    <t xml:space="preserve">CASTING BONES                 </t>
  </si>
  <si>
    <t>630470901</t>
  </si>
  <si>
    <t xml:space="preserve">FINKLEDOLPH                   </t>
  </si>
  <si>
    <t>630330901</t>
  </si>
  <si>
    <t xml:space="preserve">ANTLER ASPEN                  </t>
  </si>
  <si>
    <t>630340901</t>
  </si>
  <si>
    <t xml:space="preserve">DOLPH MIX                     </t>
  </si>
  <si>
    <t>610650701</t>
  </si>
  <si>
    <t xml:space="preserve">BATES OAK                     </t>
  </si>
  <si>
    <t xml:space="preserve">JAMES BURSON                        </t>
  </si>
  <si>
    <t>530020801</t>
  </si>
  <si>
    <t xml:space="preserve">WITNESS TREE PINE             </t>
  </si>
  <si>
    <t>710120901</t>
  </si>
  <si>
    <t xml:space="preserve">M-18 CROSSING                 </t>
  </si>
  <si>
    <t>520230801</t>
  </si>
  <si>
    <t xml:space="preserve">THREE PART HARDWOODS          </t>
  </si>
  <si>
    <t>630240801</t>
  </si>
  <si>
    <t xml:space="preserve">DEERPAW MIX                   </t>
  </si>
  <si>
    <t>630370901</t>
  </si>
  <si>
    <t xml:space="preserve">GILL AGAIN OAK                </t>
  </si>
  <si>
    <t>710320901</t>
  </si>
  <si>
    <t xml:space="preserve">EARLY ASPEN 1                 </t>
  </si>
  <si>
    <t>610860901</t>
  </si>
  <si>
    <t xml:space="preserve">CRISS-CROSS SOUTH             </t>
  </si>
  <si>
    <t xml:space="preserve">BRIAN PINNEY LOGGING &amp; FIREWOOD     </t>
  </si>
  <si>
    <t>520240801</t>
  </si>
  <si>
    <t xml:space="preserve">REVELATION RED PINE           </t>
  </si>
  <si>
    <t>610740901</t>
  </si>
  <si>
    <t xml:space="preserve">ALBRECHT OAK                  </t>
  </si>
  <si>
    <t>610740801</t>
  </si>
  <si>
    <t xml:space="preserve">SUPPLY OAK                    </t>
  </si>
  <si>
    <t>630610901</t>
  </si>
  <si>
    <t xml:space="preserve">CAVANAUGH MIX                 </t>
  </si>
  <si>
    <t>720180901</t>
  </si>
  <si>
    <t xml:space="preserve">GE JACK PINE &amp; OAK            </t>
  </si>
  <si>
    <t>610740701</t>
  </si>
  <si>
    <t xml:space="preserve">HIDDEN JACK                   </t>
  </si>
  <si>
    <t>521210801</t>
  </si>
  <si>
    <t xml:space="preserve">MUNSON MIX                    </t>
  </si>
  <si>
    <t xml:space="preserve">BEACOM ENTERPRISES, INC.      </t>
  </si>
  <si>
    <t>630550901</t>
  </si>
  <si>
    <t xml:space="preserve">ROAD COMMISSION CORNERS       </t>
  </si>
  <si>
    <t xml:space="preserve">MILLER LOGGING                </t>
  </si>
  <si>
    <t>550511001</t>
  </si>
  <si>
    <t xml:space="preserve">LITTLE 4 BLOCK                </t>
  </si>
  <si>
    <t xml:space="preserve">LYNNDALE FARMS                </t>
  </si>
  <si>
    <t>550521001</t>
  </si>
  <si>
    <t xml:space="preserve">RIFRO ASPEN                   </t>
  </si>
  <si>
    <t>726041001</t>
  </si>
  <si>
    <t xml:space="preserve">AUTUMN OLIVE ASPEN            </t>
  </si>
  <si>
    <t>710121001</t>
  </si>
  <si>
    <t xml:space="preserve">SPRING AHEAD ASPEN            </t>
  </si>
  <si>
    <t>530150901</t>
  </si>
  <si>
    <t xml:space="preserve">THORNY JACK PINE              </t>
  </si>
  <si>
    <t>720270801</t>
  </si>
  <si>
    <t xml:space="preserve">298 SOUTH BRANCH RPP          </t>
  </si>
  <si>
    <t>710230901</t>
  </si>
  <si>
    <t xml:space="preserve">MAYBEE OAK                    </t>
  </si>
  <si>
    <t>610510901</t>
  </si>
  <si>
    <t xml:space="preserve">CANNON BRIDGE                 </t>
  </si>
  <si>
    <t>530140901</t>
  </si>
  <si>
    <t xml:space="preserve">WEBBER RD. ASPEN              </t>
  </si>
  <si>
    <t>610470901</t>
  </si>
  <si>
    <t xml:space="preserve">JUST PEACHY PINE              </t>
  </si>
  <si>
    <t>530110801</t>
  </si>
  <si>
    <t xml:space="preserve">OXBOW NORTH ASPEN             </t>
  </si>
  <si>
    <t>710220901</t>
  </si>
  <si>
    <t xml:space="preserve">EXPERIMENTAL JACK             </t>
  </si>
  <si>
    <t>540390901</t>
  </si>
  <si>
    <t xml:space="preserve">121 RED PINE                  </t>
  </si>
  <si>
    <t xml:space="preserve">DIVERSIFIED FORESTRY          </t>
  </si>
  <si>
    <t>540270901</t>
  </si>
  <si>
    <t xml:space="preserve">BUMMERS PINE                  </t>
  </si>
  <si>
    <t>540460901</t>
  </si>
  <si>
    <t xml:space="preserve">SAGE LAKE OAK &amp; PINE          </t>
  </si>
  <si>
    <t>720071001</t>
  </si>
  <si>
    <t xml:space="preserve">612 ASPEN/OAK                 </t>
  </si>
  <si>
    <t>540450901</t>
  </si>
  <si>
    <t xml:space="preserve">COMPARTMENT 143 RPP           </t>
  </si>
  <si>
    <t>720081001</t>
  </si>
  <si>
    <t>OVER THE HILL RED PINE AND OAK</t>
  </si>
  <si>
    <t xml:space="preserve">INMAN FOREST PRODUCTS, INC.   </t>
  </si>
  <si>
    <t>540440901</t>
  </si>
  <si>
    <t xml:space="preserve">COMPARTMENT 156 RPP           </t>
  </si>
  <si>
    <t>540280901</t>
  </si>
  <si>
    <t xml:space="preserve">SHARK SANDWICH ASPEN          </t>
  </si>
  <si>
    <t>540071102</t>
  </si>
  <si>
    <t xml:space="preserve">THICK FIR                     </t>
  </si>
  <si>
    <t xml:space="preserve">JEREMY MCSWAIN                       </t>
  </si>
  <si>
    <t>540400901</t>
  </si>
  <si>
    <t xml:space="preserve">B-52 RED PINE                 </t>
  </si>
  <si>
    <t>540250901</t>
  </si>
  <si>
    <t xml:space="preserve">BRUSHY RED                    </t>
  </si>
  <si>
    <t>540290901</t>
  </si>
  <si>
    <t xml:space="preserve">ELK VIEW OAK                  </t>
  </si>
  <si>
    <t>540380901</t>
  </si>
  <si>
    <t xml:space="preserve">SCOTT &amp; BROUSSEAU MIX         </t>
  </si>
  <si>
    <t xml:space="preserve">WELCH LAND &amp; TIMBER, INC.     </t>
  </si>
  <si>
    <t>720121001</t>
  </si>
  <si>
    <t xml:space="preserve">STALEY/BARKER MIX             </t>
  </si>
  <si>
    <t>540370901</t>
  </si>
  <si>
    <t xml:space="preserve">DEVILS LAKE MIX               </t>
  </si>
  <si>
    <t>540300901</t>
  </si>
  <si>
    <t xml:space="preserve">ONTARIO SOUTH PINE            </t>
  </si>
  <si>
    <t>540310901</t>
  </si>
  <si>
    <t xml:space="preserve">ROOST POLE PINE               </t>
  </si>
  <si>
    <t>540340901</t>
  </si>
  <si>
    <t xml:space="preserve">WONDERFUL WHITE PINE          </t>
  </si>
  <si>
    <t>540330901</t>
  </si>
  <si>
    <t xml:space="preserve">EASY BAKE ASPEN               </t>
  </si>
  <si>
    <t>720091001</t>
  </si>
  <si>
    <t xml:space="preserve">DOUBLE ROAD MIX               </t>
  </si>
  <si>
    <t>540090901</t>
  </si>
  <si>
    <t xml:space="preserve">MAESTRO MIX                   </t>
  </si>
  <si>
    <t>710250901</t>
  </si>
  <si>
    <t xml:space="preserve">BEARCLAW HARDWOODS            </t>
  </si>
  <si>
    <t>530240901</t>
  </si>
  <si>
    <t xml:space="preserve">PICKEREL LAKE OAK             </t>
  </si>
  <si>
    <t>530250801</t>
  </si>
  <si>
    <t xml:space="preserve">BUGLE BOY RED PINE            </t>
  </si>
  <si>
    <t>530250901</t>
  </si>
  <si>
    <t xml:space="preserve">BLACK RIVER SPRUCE            </t>
  </si>
  <si>
    <t>540020901</t>
  </si>
  <si>
    <t xml:space="preserve">DECHEAU POND MIX              </t>
  </si>
  <si>
    <t xml:space="preserve">CORDES,RICHARD                </t>
  </si>
  <si>
    <t>540030801</t>
  </si>
  <si>
    <t xml:space="preserve">23-646 RED PINE               </t>
  </si>
  <si>
    <t>540030901</t>
  </si>
  <si>
    <t xml:space="preserve">B52 ASPEN                     </t>
  </si>
  <si>
    <t>540040901</t>
  </si>
  <si>
    <t xml:space="preserve">BOUILLABAISSE ASPEN           </t>
  </si>
  <si>
    <t>540500901</t>
  </si>
  <si>
    <t xml:space="preserve">BEAR MILL HDWD                </t>
  </si>
  <si>
    <t>540080901</t>
  </si>
  <si>
    <t xml:space="preserve">NAMASTE ASPEN                 </t>
  </si>
  <si>
    <t>540510901</t>
  </si>
  <si>
    <t xml:space="preserve">SECRIST SELECT                </t>
  </si>
  <si>
    <t>610151001</t>
  </si>
  <si>
    <t xml:space="preserve">PENINSULA MIX                 </t>
  </si>
  <si>
    <t>710340901</t>
  </si>
  <si>
    <t xml:space="preserve">LONG WAY ASPEN                </t>
  </si>
  <si>
    <t>710350901</t>
  </si>
  <si>
    <t xml:space="preserve">CLOSE, YET FAR                </t>
  </si>
  <si>
    <t>540190901</t>
  </si>
  <si>
    <t xml:space="preserve">PELTZ RED SLASH               </t>
  </si>
  <si>
    <t>540210901</t>
  </si>
  <si>
    <t xml:space="preserve">GRAPE KOOL AID MIX            </t>
  </si>
  <si>
    <t>720060901</t>
  </si>
  <si>
    <t xml:space="preserve">COMPARTMENT 5 RPP             </t>
  </si>
  <si>
    <t xml:space="preserve">R&amp;S FOREST PRODUCTS           </t>
  </si>
  <si>
    <t>540580901</t>
  </si>
  <si>
    <t xml:space="preserve">SNOW TRAIL PINE               </t>
  </si>
  <si>
    <t>720270701</t>
  </si>
  <si>
    <t xml:space="preserve">GUNGA-LA-GUNGA ASPEN          </t>
  </si>
  <si>
    <t>710111001</t>
  </si>
  <si>
    <t xml:space="preserve">4 CORNERS                     </t>
  </si>
  <si>
    <t>630480901</t>
  </si>
  <si>
    <t xml:space="preserve">WHITLOCK ASPEN                </t>
  </si>
  <si>
    <t>610800901</t>
  </si>
  <si>
    <t xml:space="preserve">BLACK &amp; WHITE RED             </t>
  </si>
  <si>
    <t>710030901</t>
  </si>
  <si>
    <t xml:space="preserve">C166 OAK-ASPEN                </t>
  </si>
  <si>
    <t>710021001</t>
  </si>
  <si>
    <t xml:space="preserve">NORTHEAST 37                  </t>
  </si>
  <si>
    <t>710020901</t>
  </si>
  <si>
    <t xml:space="preserve">COTTAGE OAK                   </t>
  </si>
  <si>
    <t>710010901</t>
  </si>
  <si>
    <t xml:space="preserve">MUSHROOM OAK                  </t>
  </si>
  <si>
    <t>630760901</t>
  </si>
  <si>
    <t xml:space="preserve">SNAKESKIN MIX                 </t>
  </si>
  <si>
    <t>610890901</t>
  </si>
  <si>
    <t xml:space="preserve">PURPLE PINE                   </t>
  </si>
  <si>
    <t>610940901</t>
  </si>
  <si>
    <t xml:space="preserve">HOLIDAY RED                   </t>
  </si>
  <si>
    <t>630750901</t>
  </si>
  <si>
    <t xml:space="preserve">26 OAK, PINE MIX              </t>
  </si>
  <si>
    <t xml:space="preserve">ROBERT GENTZ FOREST PRODUCTS  </t>
  </si>
  <si>
    <t>610950901</t>
  </si>
  <si>
    <t xml:space="preserve">BIGSTIX MIX                   </t>
  </si>
  <si>
    <t>610970901</t>
  </si>
  <si>
    <t xml:space="preserve">REDSTART MIX                  </t>
  </si>
  <si>
    <t>630740901</t>
  </si>
  <si>
    <t xml:space="preserve">23 HDWDS                      </t>
  </si>
  <si>
    <t xml:space="preserve">A HALLETT FOREST PRODUCTS       </t>
  </si>
  <si>
    <t>710061001</t>
  </si>
  <si>
    <t xml:space="preserve">NORTH KENO RED PINE           </t>
  </si>
  <si>
    <t xml:space="preserve">JASON HELSEL                        </t>
  </si>
  <si>
    <t>630460901</t>
  </si>
  <si>
    <t xml:space="preserve">127 OAK                       </t>
  </si>
  <si>
    <t>726480801</t>
  </si>
  <si>
    <t xml:space="preserve">SE COMPT 201                  </t>
  </si>
  <si>
    <t>520060901</t>
  </si>
  <si>
    <t xml:space="preserve">MOMENTOUS HARDWOODS           </t>
  </si>
  <si>
    <t>630490901</t>
  </si>
  <si>
    <t xml:space="preserve">LONGBEARD PINE                </t>
  </si>
  <si>
    <t>540320901</t>
  </si>
  <si>
    <t xml:space="preserve">THE BAMSTAND                  </t>
  </si>
  <si>
    <t xml:space="preserve">CLARENCE HINCKA                        </t>
  </si>
  <si>
    <t>630270901</t>
  </si>
  <si>
    <t xml:space="preserve">COMPARTMENT 86 OAK            </t>
  </si>
  <si>
    <t>630720901</t>
  </si>
  <si>
    <t xml:space="preserve">BUBBLING BREW                 </t>
  </si>
  <si>
    <t xml:space="preserve">KEVIN BELKNAP                       </t>
  </si>
  <si>
    <t>630690901</t>
  </si>
  <si>
    <t xml:space="preserve">WILLOW BOWL ASPEN             </t>
  </si>
  <si>
    <t>630660901</t>
  </si>
  <si>
    <t xml:space="preserve">SQUISHY SQUIRREL              </t>
  </si>
  <si>
    <t>630100801</t>
  </si>
  <si>
    <t xml:space="preserve">MARK'S WOODS                  </t>
  </si>
  <si>
    <t>630100901</t>
  </si>
  <si>
    <t xml:space="preserve">C26 SMALL PIECES              </t>
  </si>
  <si>
    <t>630250901</t>
  </si>
  <si>
    <t xml:space="preserve">C23 OAK &amp; PINE                </t>
  </si>
  <si>
    <t xml:space="preserve">DOYLE FOREST PRODUCTS         </t>
  </si>
  <si>
    <t>630640901</t>
  </si>
  <si>
    <t xml:space="preserve">RED VALLEY PINE               </t>
  </si>
  <si>
    <t xml:space="preserve">PAUL BURNS, JR                     </t>
  </si>
  <si>
    <t>630130801</t>
  </si>
  <si>
    <t xml:space="preserve">BLUE VALLEY HARDWOODS         </t>
  </si>
  <si>
    <t>630620901</t>
  </si>
  <si>
    <t xml:space="preserve">JACK TRAILS                   </t>
  </si>
  <si>
    <t>630540901</t>
  </si>
  <si>
    <t xml:space="preserve">GRAND WEX HDWDS               </t>
  </si>
  <si>
    <t>710091001</t>
  </si>
  <si>
    <t xml:space="preserve">EARLY ASPEN 2                 </t>
  </si>
  <si>
    <t>630350901</t>
  </si>
  <si>
    <t xml:space="preserve">DUSTY TRAILS                  </t>
  </si>
  <si>
    <t>521290501</t>
  </si>
  <si>
    <t xml:space="preserve">POTHOLE HARDWOOD              </t>
  </si>
  <si>
    <t>520020901</t>
  </si>
  <si>
    <t xml:space="preserve">FOUR SEASONS HARDWOOD         </t>
  </si>
  <si>
    <t>630410901</t>
  </si>
  <si>
    <t xml:space="preserve">EAR PIERCE OAK                </t>
  </si>
  <si>
    <t>540550901</t>
  </si>
  <si>
    <t xml:space="preserve">COLD CREEK HARDWOODS          </t>
  </si>
  <si>
    <t>630400901</t>
  </si>
  <si>
    <t xml:space="preserve">RECREATION RED                </t>
  </si>
  <si>
    <t>710081001</t>
  </si>
  <si>
    <t xml:space="preserve">FIRESIDE HARVEST              </t>
  </si>
  <si>
    <t>630390901</t>
  </si>
  <si>
    <t xml:space="preserve">24TH TRAINING                 </t>
  </si>
  <si>
    <t>630460801</t>
  </si>
  <si>
    <t xml:space="preserve">VANDERPINE SALE               </t>
  </si>
  <si>
    <t>710110901</t>
  </si>
  <si>
    <t xml:space="preserve">F-97 DIVIDE                   </t>
  </si>
  <si>
    <t>610790801</t>
  </si>
  <si>
    <t xml:space="preserve">RUDOLF MIX                    </t>
  </si>
  <si>
    <t>630360901</t>
  </si>
  <si>
    <t xml:space="preserve">JUNKYARD OAK                  </t>
  </si>
  <si>
    <t>710071001</t>
  </si>
  <si>
    <t xml:space="preserve">EARLY BIRD ASPEN              </t>
  </si>
  <si>
    <t>520051001</t>
  </si>
  <si>
    <t xml:space="preserve">HARES AND HOUNDS MIX          </t>
  </si>
  <si>
    <t>521210901</t>
  </si>
  <si>
    <t xml:space="preserve">DERBY ROAD MIX                </t>
  </si>
  <si>
    <t>550531001</t>
  </si>
  <si>
    <t xml:space="preserve">BACK-IN-THERE ASPEN MIX       </t>
  </si>
  <si>
    <t>550551001</t>
  </si>
  <si>
    <t xml:space="preserve">PRIOR SWAMP OAK               </t>
  </si>
  <si>
    <t>550541001</t>
  </si>
  <si>
    <t xml:space="preserve">RYAN SWAMP MAPLE              </t>
  </si>
  <si>
    <t>550440901</t>
  </si>
  <si>
    <t xml:space="preserve">BIG CRK. FOUR BLOCK MIX       </t>
  </si>
  <si>
    <t xml:space="preserve">WILLIAM MILLER                        </t>
  </si>
  <si>
    <t>630101001</t>
  </si>
  <si>
    <t xml:space="preserve">HARVEY VIEW ASPEN             </t>
  </si>
  <si>
    <t>720141001</t>
  </si>
  <si>
    <t xml:space="preserve">BIG PINE SMALL ASPEN          </t>
  </si>
  <si>
    <t xml:space="preserve">JOHNSON FOREST PRODUCTS       </t>
  </si>
  <si>
    <t>710131001</t>
  </si>
  <si>
    <t xml:space="preserve">PATCH ASPEN                   </t>
  </si>
  <si>
    <t>720150901</t>
  </si>
  <si>
    <t xml:space="preserve">COMP 206 CONTRACT             </t>
  </si>
  <si>
    <t>520140901</t>
  </si>
  <si>
    <t xml:space="preserve">RUSTY CAGE RED PINE           </t>
  </si>
  <si>
    <t>630420901</t>
  </si>
  <si>
    <t xml:space="preserve">HIDDEN HARDWOODS              </t>
  </si>
  <si>
    <t>521280801</t>
  </si>
  <si>
    <t xml:space="preserve">COMP 142 RPP                  </t>
  </si>
  <si>
    <t>521280901</t>
  </si>
  <si>
    <t xml:space="preserve">FRENCH LAKE MIX               </t>
  </si>
  <si>
    <t>520170901</t>
  </si>
  <si>
    <t xml:space="preserve">OUT TO LUNCH ASPEN            </t>
  </si>
  <si>
    <t>520270901</t>
  </si>
  <si>
    <t xml:space="preserve">CONUNDRUM MIX                 </t>
  </si>
  <si>
    <t>630350801</t>
  </si>
  <si>
    <t xml:space="preserve">NORTH V SOUTH                 </t>
  </si>
  <si>
    <t>630500901</t>
  </si>
  <si>
    <t xml:space="preserve">PRINCESSPINENOAK              </t>
  </si>
  <si>
    <t>630110901</t>
  </si>
  <si>
    <t xml:space="preserve">SNOW WHITE PINE               </t>
  </si>
  <si>
    <t>730100901</t>
  </si>
  <si>
    <t xml:space="preserve">YELLOW BIRD                   </t>
  </si>
  <si>
    <t>520280901</t>
  </si>
  <si>
    <t xml:space="preserve">NOBLE HARDWOODS               </t>
  </si>
  <si>
    <t>540060902</t>
  </si>
  <si>
    <t xml:space="preserve">FINAL CORRECTION              </t>
  </si>
  <si>
    <t>520190901</t>
  </si>
  <si>
    <t xml:space="preserve">BABY BADGER HARDWOODS         </t>
  </si>
  <si>
    <t>630150901</t>
  </si>
  <si>
    <t xml:space="preserve">BAXTERS CORNER                </t>
  </si>
  <si>
    <t>730190801</t>
  </si>
  <si>
    <t xml:space="preserve">SOUTH BENTLEY                 </t>
  </si>
  <si>
    <t>KEN AUGUSTINE FIREWOOD&amp;LOGGING</t>
  </si>
  <si>
    <t>521270801</t>
  </si>
  <si>
    <t xml:space="preserve">GULARSKI RPP                  </t>
  </si>
  <si>
    <t>710221001</t>
  </si>
  <si>
    <t xml:space="preserve">RIBBON RED PINE               </t>
  </si>
  <si>
    <t>710031001</t>
  </si>
  <si>
    <t xml:space="preserve">MURRAY HILL OAK               </t>
  </si>
  <si>
    <t>720101001</t>
  </si>
  <si>
    <t xml:space="preserve">TOWN LINE KW                  </t>
  </si>
  <si>
    <t>610330801</t>
  </si>
  <si>
    <t xml:space="preserve">WALTON ROAD PINE              </t>
  </si>
  <si>
    <t xml:space="preserve">CHARLES KITCHEN                       </t>
  </si>
  <si>
    <t>720250901</t>
  </si>
  <si>
    <t xml:space="preserve">NORTHFORK JACK PINE           </t>
  </si>
  <si>
    <t>710241001</t>
  </si>
  <si>
    <t xml:space="preserve">WILDFIRE ASPEN                </t>
  </si>
  <si>
    <t>610920901</t>
  </si>
  <si>
    <t xml:space="preserve">REWIND MIX                    </t>
  </si>
  <si>
    <t>710201001</t>
  </si>
  <si>
    <t xml:space="preserve">WET LINE ASPEN                </t>
  </si>
  <si>
    <t>710251001</t>
  </si>
  <si>
    <t xml:space="preserve">PAULS ASPEN                   </t>
  </si>
  <si>
    <t>610980901</t>
  </si>
  <si>
    <t xml:space="preserve">C &amp; O X 3                     </t>
  </si>
  <si>
    <t>710141001</t>
  </si>
  <si>
    <t xml:space="preserve">EAST ARTESIA ASPEN            </t>
  </si>
  <si>
    <t>730200801</t>
  </si>
  <si>
    <t xml:space="preserve">NORTH LEE                     </t>
  </si>
  <si>
    <t>730181001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</si>
</sst>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567</v>
      </c>
    </row>
    <row r="2" ht="8.25" customHeight="1">
      <c r="D2" s="19"/>
    </row>
    <row r="3" spans="4:8" ht="14.25" customHeight="1">
      <c r="D3" s="54" t="s">
        <v>517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563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548</v>
      </c>
    </row>
    <row r="8" spans="4:8" ht="13.5" thickBot="1">
      <c r="D8" s="14" t="s">
        <v>547</v>
      </c>
      <c r="E8" s="15" t="s">
        <v>549</v>
      </c>
      <c r="H8" s="28"/>
    </row>
    <row r="9" spans="4:23" ht="13.5" thickTop="1">
      <c r="D9" s="11" t="s">
        <v>537</v>
      </c>
      <c r="E9" s="33">
        <f>DCOUNT(DATABASE,11,S9:S10)</f>
        <v>37</v>
      </c>
      <c r="S9" t="s">
        <v>532</v>
      </c>
      <c r="T9" t="s">
        <v>532</v>
      </c>
      <c r="U9" t="s">
        <v>532</v>
      </c>
      <c r="V9" t="s">
        <v>532</v>
      </c>
      <c r="W9" t="s">
        <v>532</v>
      </c>
    </row>
    <row r="10" spans="4:23" ht="12.75">
      <c r="D10" s="11" t="s">
        <v>538</v>
      </c>
      <c r="E10" s="33">
        <f>DCOUNT(DATABASE,11,T9:U10)</f>
        <v>0</v>
      </c>
      <c r="S10" t="s">
        <v>540</v>
      </c>
      <c r="T10" t="s">
        <v>541</v>
      </c>
      <c r="U10" t="s">
        <v>542</v>
      </c>
      <c r="V10" t="s">
        <v>543</v>
      </c>
      <c r="W10" t="s">
        <v>544</v>
      </c>
    </row>
    <row r="11" spans="4:19" ht="12.75">
      <c r="D11" s="11" t="s">
        <v>539</v>
      </c>
      <c r="E11" s="33">
        <f>DCOUNT(DATABASE,11,V9:W10)</f>
        <v>2</v>
      </c>
      <c r="S11" t="s">
        <v>532</v>
      </c>
    </row>
    <row r="12" spans="4:19" ht="13.5" thickBot="1">
      <c r="D12" s="11" t="s">
        <v>545</v>
      </c>
      <c r="E12" s="33">
        <f>DCOUNT(DATABASE,11,S11:S12)</f>
        <v>645</v>
      </c>
      <c r="S12" t="s">
        <v>546</v>
      </c>
    </row>
    <row r="13" spans="4:5" ht="14.25" thickBot="1" thickTop="1">
      <c r="D13" s="16" t="s">
        <v>536</v>
      </c>
      <c r="E13" s="34">
        <f>SUM(E9:E12)</f>
        <v>684</v>
      </c>
    </row>
    <row r="14" ht="9.75" customHeight="1" thickBot="1" thickTop="1"/>
    <row r="15" spans="4:24" ht="14.25" thickBot="1" thickTop="1">
      <c r="D15" s="16" t="s">
        <v>550</v>
      </c>
      <c r="E15" s="18"/>
      <c r="F15" s="18"/>
      <c r="G15" s="29" t="s">
        <v>536</v>
      </c>
      <c r="S15" t="s">
        <v>518</v>
      </c>
      <c r="T15" t="s">
        <v>522</v>
      </c>
      <c r="U15" t="s">
        <v>523</v>
      </c>
      <c r="V15" t="s">
        <v>526</v>
      </c>
      <c r="W15" t="s">
        <v>528</v>
      </c>
      <c r="X15" t="s">
        <v>560</v>
      </c>
    </row>
    <row r="16" spans="4:24" ht="13.5" thickTop="1">
      <c r="D16" s="11" t="s">
        <v>551</v>
      </c>
      <c r="G16" s="22">
        <f>DCOUNTA(DATABASE,1,S15:S16)</f>
        <v>684</v>
      </c>
      <c r="S16" t="s">
        <v>564</v>
      </c>
      <c r="T16" t="s">
        <v>565</v>
      </c>
      <c r="U16" t="s">
        <v>566</v>
      </c>
      <c r="V16" t="s">
        <v>566</v>
      </c>
      <c r="W16" t="s">
        <v>566</v>
      </c>
      <c r="X16" t="s">
        <v>566</v>
      </c>
    </row>
    <row r="17" spans="4:7" ht="12.75">
      <c r="D17" s="11" t="s">
        <v>554</v>
      </c>
      <c r="G17" s="20">
        <f>DSUM(DATABASE,4,T15:T16)</f>
        <v>62089.80000000001</v>
      </c>
    </row>
    <row r="18" spans="4:7" ht="12.75">
      <c r="D18" s="11" t="s">
        <v>555</v>
      </c>
      <c r="G18" s="20">
        <f>DSUM(DATABASE,5,U15:U16)</f>
        <v>978385.4900000013</v>
      </c>
    </row>
    <row r="19" spans="4:7" ht="12.75">
      <c r="D19" s="11" t="s">
        <v>552</v>
      </c>
      <c r="G19" s="17">
        <f>DSUM(DATABASE,6,V15:V16)</f>
        <v>37457053.87000003</v>
      </c>
    </row>
    <row r="20" spans="4:7" ht="12.75">
      <c r="D20" s="11" t="s">
        <v>556</v>
      </c>
      <c r="G20" s="17">
        <f>DSUM(DATABASE,7,W15:W16)</f>
        <v>17451721.82</v>
      </c>
    </row>
    <row r="21" spans="4:7" ht="12.75">
      <c r="D21" s="11" t="s">
        <v>553</v>
      </c>
      <c r="E21" s="21"/>
      <c r="F21" s="21"/>
      <c r="G21" s="17">
        <f>+G19-G20</f>
        <v>20005332.050000027</v>
      </c>
    </row>
    <row r="22" spans="4:7" ht="12.75">
      <c r="D22" s="11" t="s">
        <v>562</v>
      </c>
      <c r="E22" s="21"/>
      <c r="F22" s="21"/>
      <c r="G22" s="35">
        <f>+G20/G19</f>
        <v>0.4659128259411072</v>
      </c>
    </row>
    <row r="23" spans="4:7" ht="12.75">
      <c r="D23" s="11" t="s">
        <v>558</v>
      </c>
      <c r="E23" s="21"/>
      <c r="F23" s="21"/>
      <c r="G23" s="48">
        <v>40646</v>
      </c>
    </row>
    <row r="24" spans="4:7" ht="13.5" thickBot="1">
      <c r="D24" s="10" t="s">
        <v>561</v>
      </c>
      <c r="E24" s="5"/>
      <c r="F24" s="5"/>
      <c r="G24" s="49">
        <f>DAVERAGE(DATABASE,13,X15:X16)/365</f>
        <v>2.53436673876472</v>
      </c>
    </row>
    <row r="25" ht="13.5" thickTop="1"/>
    <row r="27" spans="2:12" ht="13.5" thickBot="1">
      <c r="B27" s="43" t="s">
        <v>557</v>
      </c>
      <c r="L27" s="38"/>
    </row>
    <row r="28" spans="2:18" ht="13.5" thickTop="1">
      <c r="B28" s="44"/>
      <c r="C28" s="8"/>
      <c r="D28" s="8"/>
      <c r="E28" s="9"/>
      <c r="F28" s="9" t="s">
        <v>536</v>
      </c>
      <c r="G28" s="30" t="s">
        <v>524</v>
      </c>
      <c r="H28" s="30"/>
      <c r="I28" s="39" t="s">
        <v>525</v>
      </c>
      <c r="J28" s="39" t="s">
        <v>531</v>
      </c>
      <c r="K28" s="39" t="s">
        <v>524</v>
      </c>
      <c r="L28" s="58" t="s">
        <v>533</v>
      </c>
      <c r="M28" s="58"/>
      <c r="N28" s="59" t="s">
        <v>524</v>
      </c>
      <c r="O28" s="47"/>
      <c r="P28" s="47"/>
      <c r="Q28" s="47"/>
      <c r="R28" s="47"/>
    </row>
    <row r="29" spans="2:18" ht="12.75">
      <c r="B29" s="45"/>
      <c r="C29" s="3" t="s">
        <v>519</v>
      </c>
      <c r="D29" s="3"/>
      <c r="E29" s="4"/>
      <c r="F29" s="4" t="s">
        <v>535</v>
      </c>
      <c r="G29" s="31" t="s">
        <v>525</v>
      </c>
      <c r="H29" s="31" t="s">
        <v>527</v>
      </c>
      <c r="I29" s="40" t="s">
        <v>529</v>
      </c>
      <c r="J29" s="40" t="s">
        <v>532</v>
      </c>
      <c r="K29" s="40" t="s">
        <v>532</v>
      </c>
      <c r="L29" s="25" t="s">
        <v>534</v>
      </c>
      <c r="M29" s="25"/>
      <c r="N29" s="60" t="s">
        <v>525</v>
      </c>
      <c r="O29" s="26"/>
      <c r="P29" s="26"/>
      <c r="Q29" s="26"/>
      <c r="R29" s="26"/>
    </row>
    <row r="30" spans="2:18" ht="13.5" thickBot="1">
      <c r="B30" s="46" t="s">
        <v>518</v>
      </c>
      <c r="C30" s="6" t="s">
        <v>520</v>
      </c>
      <c r="D30" s="6" t="s">
        <v>521</v>
      </c>
      <c r="E30" s="7" t="s">
        <v>522</v>
      </c>
      <c r="F30" s="7" t="s">
        <v>523</v>
      </c>
      <c r="G30" s="32" t="s">
        <v>526</v>
      </c>
      <c r="H30" s="32" t="s">
        <v>528</v>
      </c>
      <c r="I30" s="41" t="s">
        <v>530</v>
      </c>
      <c r="J30" s="41" t="s">
        <v>530</v>
      </c>
      <c r="K30" s="41" t="s">
        <v>530</v>
      </c>
      <c r="L30" s="61" t="s">
        <v>532</v>
      </c>
      <c r="M30" s="62" t="s">
        <v>559</v>
      </c>
      <c r="N30" s="63" t="s">
        <v>560</v>
      </c>
      <c r="O30" s="47"/>
      <c r="P30" s="47"/>
      <c r="Q30" s="47"/>
      <c r="R30" s="47"/>
    </row>
    <row r="31" spans="2:18" s="2" customFormat="1" ht="12" thickTop="1">
      <c r="B31" s="52" t="s">
        <v>568</v>
      </c>
      <c r="C31" s="52" t="s">
        <v>569</v>
      </c>
      <c r="D31" s="53" t="s">
        <v>570</v>
      </c>
      <c r="E31" s="1">
        <v>86</v>
      </c>
      <c r="F31" s="1">
        <v>3461.74</v>
      </c>
      <c r="G31" s="27">
        <v>90718.97</v>
      </c>
      <c r="H31" s="27">
        <v>69853.61</v>
      </c>
      <c r="I31" s="36">
        <v>39356</v>
      </c>
      <c r="J31" s="36">
        <v>40268</v>
      </c>
      <c r="K31" s="36">
        <v>40268</v>
      </c>
      <c r="L31" s="24">
        <v>-378</v>
      </c>
      <c r="M31" s="24" t="s">
        <v>571</v>
      </c>
      <c r="N31" s="37">
        <v>912</v>
      </c>
      <c r="O31" s="37"/>
      <c r="P31" s="37"/>
      <c r="Q31" s="37"/>
      <c r="R31" s="37"/>
    </row>
    <row r="32" spans="2:18" s="2" customFormat="1" ht="11.25">
      <c r="B32" s="52" t="s">
        <v>572</v>
      </c>
      <c r="C32" s="52" t="s">
        <v>569</v>
      </c>
      <c r="D32" s="53" t="s">
        <v>573</v>
      </c>
      <c r="E32" s="1">
        <v>81</v>
      </c>
      <c r="F32" s="1">
        <v>1232.8</v>
      </c>
      <c r="G32" s="27">
        <v>28356.47</v>
      </c>
      <c r="H32" s="27">
        <v>2835.65</v>
      </c>
      <c r="I32" s="36">
        <v>40312</v>
      </c>
      <c r="J32" s="36">
        <v>40359</v>
      </c>
      <c r="K32" s="36">
        <v>40359</v>
      </c>
      <c r="L32" s="24">
        <v>-287</v>
      </c>
      <c r="M32" s="24" t="s">
        <v>574</v>
      </c>
      <c r="N32" s="37">
        <v>47</v>
      </c>
      <c r="O32" s="37"/>
      <c r="P32" s="37"/>
      <c r="Q32" s="37"/>
      <c r="R32" s="37"/>
    </row>
    <row r="33" spans="2:18" s="2" customFormat="1" ht="11.25">
      <c r="B33" s="52" t="s">
        <v>575</v>
      </c>
      <c r="C33" s="52" t="s">
        <v>569</v>
      </c>
      <c r="D33" s="53" t="s">
        <v>576</v>
      </c>
      <c r="E33" s="1">
        <v>259</v>
      </c>
      <c r="F33" s="1">
        <v>3956.8</v>
      </c>
      <c r="G33" s="27">
        <v>213234.65</v>
      </c>
      <c r="H33" s="27">
        <v>213234.65</v>
      </c>
      <c r="I33" s="36">
        <v>39391</v>
      </c>
      <c r="J33" s="36">
        <v>40178</v>
      </c>
      <c r="K33" s="36">
        <v>40543</v>
      </c>
      <c r="L33" s="24">
        <v>-103</v>
      </c>
      <c r="M33" s="24" t="s">
        <v>577</v>
      </c>
      <c r="N33" s="37">
        <v>1152</v>
      </c>
      <c r="O33" s="37"/>
      <c r="P33" s="37"/>
      <c r="Q33" s="37"/>
      <c r="R33" s="37"/>
    </row>
    <row r="34" spans="2:18" s="2" customFormat="1" ht="11.25">
      <c r="B34" s="52" t="s">
        <v>578</v>
      </c>
      <c r="C34" s="52" t="s">
        <v>569</v>
      </c>
      <c r="D34" s="53" t="s">
        <v>579</v>
      </c>
      <c r="E34" s="1">
        <v>53</v>
      </c>
      <c r="F34" s="1">
        <v>654</v>
      </c>
      <c r="G34" s="27">
        <v>18111.5</v>
      </c>
      <c r="H34" s="27">
        <v>15575.88</v>
      </c>
      <c r="I34" s="36">
        <v>39393</v>
      </c>
      <c r="J34" s="36">
        <v>40543</v>
      </c>
      <c r="K34" s="36">
        <v>40543</v>
      </c>
      <c r="L34" s="24">
        <v>-103</v>
      </c>
      <c r="M34" s="24" t="s">
        <v>580</v>
      </c>
      <c r="N34" s="37">
        <v>1150</v>
      </c>
      <c r="O34" s="37"/>
      <c r="P34" s="37"/>
      <c r="Q34" s="37"/>
      <c r="R34" s="37"/>
    </row>
    <row r="35" spans="2:18" s="2" customFormat="1" ht="11.25">
      <c r="B35" s="52" t="s">
        <v>581</v>
      </c>
      <c r="C35" s="52" t="s">
        <v>569</v>
      </c>
      <c r="D35" s="53" t="s">
        <v>582</v>
      </c>
      <c r="E35" s="1">
        <v>67</v>
      </c>
      <c r="F35" s="1">
        <v>827.2</v>
      </c>
      <c r="G35" s="27">
        <v>33605</v>
      </c>
      <c r="H35" s="27">
        <v>3360.5</v>
      </c>
      <c r="I35" s="36">
        <v>39387</v>
      </c>
      <c r="J35" s="36">
        <v>40543</v>
      </c>
      <c r="K35" s="36">
        <v>40543</v>
      </c>
      <c r="L35" s="24">
        <v>-103</v>
      </c>
      <c r="M35" s="24" t="s">
        <v>580</v>
      </c>
      <c r="N35" s="37">
        <v>1156</v>
      </c>
      <c r="O35" s="37"/>
      <c r="P35" s="37"/>
      <c r="Q35" s="37"/>
      <c r="R35" s="37"/>
    </row>
    <row r="36" spans="2:18" s="2" customFormat="1" ht="11.25">
      <c r="B36" s="52" t="s">
        <v>583</v>
      </c>
      <c r="C36" s="52" t="s">
        <v>569</v>
      </c>
      <c r="D36" s="53" t="s">
        <v>584</v>
      </c>
      <c r="E36" s="1">
        <v>61</v>
      </c>
      <c r="F36" s="1">
        <v>702.4</v>
      </c>
      <c r="G36" s="27">
        <v>26625.3</v>
      </c>
      <c r="H36" s="27">
        <v>2662.53</v>
      </c>
      <c r="I36" s="36">
        <v>39386</v>
      </c>
      <c r="J36" s="36">
        <v>40543</v>
      </c>
      <c r="K36" s="36">
        <v>40543</v>
      </c>
      <c r="L36" s="24">
        <v>-103</v>
      </c>
      <c r="M36" s="24" t="s">
        <v>580</v>
      </c>
      <c r="N36" s="37">
        <v>1157</v>
      </c>
      <c r="O36" s="37"/>
      <c r="P36" s="37"/>
      <c r="Q36" s="37"/>
      <c r="R36" s="37"/>
    </row>
    <row r="37" spans="2:18" s="2" customFormat="1" ht="11.25">
      <c r="B37" s="52" t="s">
        <v>585</v>
      </c>
      <c r="C37" s="52" t="s">
        <v>569</v>
      </c>
      <c r="D37" s="53" t="s">
        <v>586</v>
      </c>
      <c r="E37" s="1">
        <v>140</v>
      </c>
      <c r="F37" s="1">
        <v>1141.6</v>
      </c>
      <c r="G37" s="27">
        <v>35879.3</v>
      </c>
      <c r="H37" s="27">
        <v>3587.93</v>
      </c>
      <c r="I37" s="36">
        <v>39391</v>
      </c>
      <c r="J37" s="36">
        <v>40543</v>
      </c>
      <c r="K37" s="36">
        <v>40543</v>
      </c>
      <c r="L37" s="24">
        <v>-103</v>
      </c>
      <c r="M37" s="24" t="s">
        <v>580</v>
      </c>
      <c r="N37" s="37">
        <v>1152</v>
      </c>
      <c r="O37" s="37"/>
      <c r="P37" s="37"/>
      <c r="Q37" s="37"/>
      <c r="R37" s="37"/>
    </row>
    <row r="38" spans="2:18" s="2" customFormat="1" ht="11.25">
      <c r="B38" s="52" t="s">
        <v>587</v>
      </c>
      <c r="C38" s="52" t="s">
        <v>569</v>
      </c>
      <c r="D38" s="53" t="s">
        <v>588</v>
      </c>
      <c r="E38" s="1">
        <v>37</v>
      </c>
      <c r="F38" s="1">
        <v>871</v>
      </c>
      <c r="G38" s="27">
        <v>30501.55</v>
      </c>
      <c r="H38" s="27">
        <v>30501.55</v>
      </c>
      <c r="I38" s="36">
        <v>39401</v>
      </c>
      <c r="J38" s="36">
        <v>40178</v>
      </c>
      <c r="K38" s="36">
        <v>40543</v>
      </c>
      <c r="L38" s="24">
        <v>-103</v>
      </c>
      <c r="M38" s="24" t="s">
        <v>589</v>
      </c>
      <c r="N38" s="37">
        <v>1142</v>
      </c>
      <c r="O38" s="37"/>
      <c r="P38" s="37"/>
      <c r="Q38" s="37"/>
      <c r="R38" s="37"/>
    </row>
    <row r="39" spans="2:18" s="2" customFormat="1" ht="11.25">
      <c r="B39" s="52" t="s">
        <v>590</v>
      </c>
      <c r="C39" s="52" t="s">
        <v>569</v>
      </c>
      <c r="D39" s="53" t="s">
        <v>591</v>
      </c>
      <c r="E39" s="1">
        <v>53</v>
      </c>
      <c r="F39" s="1">
        <v>355.7</v>
      </c>
      <c r="G39" s="27">
        <v>19085.49</v>
      </c>
      <c r="H39" s="27">
        <v>19603.28</v>
      </c>
      <c r="I39" s="36">
        <v>38917</v>
      </c>
      <c r="J39" s="36">
        <v>39629</v>
      </c>
      <c r="K39" s="36">
        <v>40543</v>
      </c>
      <c r="L39" s="24">
        <v>-103</v>
      </c>
      <c r="M39" s="24" t="s">
        <v>592</v>
      </c>
      <c r="N39" s="37">
        <v>1626</v>
      </c>
      <c r="O39" s="37"/>
      <c r="P39" s="37"/>
      <c r="Q39" s="37"/>
      <c r="R39" s="37"/>
    </row>
    <row r="40" spans="2:18" s="2" customFormat="1" ht="11.25">
      <c r="B40" s="52" t="s">
        <v>593</v>
      </c>
      <c r="C40" s="52" t="s">
        <v>569</v>
      </c>
      <c r="D40" s="53" t="s">
        <v>594</v>
      </c>
      <c r="E40" s="1">
        <v>20.9</v>
      </c>
      <c r="F40" s="1">
        <v>0</v>
      </c>
      <c r="G40" s="27">
        <v>16000</v>
      </c>
      <c r="H40" s="27">
        <v>16000</v>
      </c>
      <c r="I40" s="36">
        <v>39841</v>
      </c>
      <c r="J40" s="36">
        <v>40548</v>
      </c>
      <c r="K40" s="36">
        <v>40548</v>
      </c>
      <c r="L40" s="24">
        <v>-98</v>
      </c>
      <c r="M40" s="24" t="s">
        <v>595</v>
      </c>
      <c r="N40" s="37">
        <v>707</v>
      </c>
      <c r="O40" s="37"/>
      <c r="P40" s="37"/>
      <c r="Q40" s="37"/>
      <c r="R40" s="37"/>
    </row>
    <row r="41" spans="2:14" s="2" customFormat="1" ht="11.25">
      <c r="B41" s="52" t="s">
        <v>596</v>
      </c>
      <c r="C41" s="52" t="s">
        <v>569</v>
      </c>
      <c r="D41" s="53" t="s">
        <v>597</v>
      </c>
      <c r="E41" s="1">
        <v>90</v>
      </c>
      <c r="F41" s="1">
        <v>2461.4</v>
      </c>
      <c r="G41" s="27">
        <v>91409.83</v>
      </c>
      <c r="H41" s="27">
        <v>91409.83</v>
      </c>
      <c r="I41" s="36">
        <v>40582</v>
      </c>
      <c r="J41" s="36">
        <v>40617</v>
      </c>
      <c r="K41" s="36">
        <v>40617</v>
      </c>
      <c r="L41" s="64">
        <v>-29</v>
      </c>
      <c r="M41" s="65" t="s">
        <v>598</v>
      </c>
      <c r="N41" s="2">
        <v>35</v>
      </c>
    </row>
    <row r="42" spans="2:18" s="2" customFormat="1" ht="11.25">
      <c r="B42" s="51" t="s">
        <v>599</v>
      </c>
      <c r="C42" s="50" t="s">
        <v>569</v>
      </c>
      <c r="D42" s="2" t="s">
        <v>600</v>
      </c>
      <c r="E42" s="1">
        <v>546</v>
      </c>
      <c r="F42" s="1">
        <v>14840</v>
      </c>
      <c r="G42" s="27">
        <v>423788.16</v>
      </c>
      <c r="H42" s="27">
        <v>423788.16</v>
      </c>
      <c r="I42" s="36">
        <v>39528</v>
      </c>
      <c r="J42" s="36">
        <v>40633</v>
      </c>
      <c r="K42" s="36">
        <v>40633</v>
      </c>
      <c r="L42" s="24">
        <v>-13</v>
      </c>
      <c r="M42" s="24" t="s">
        <v>601</v>
      </c>
      <c r="N42" s="37">
        <v>1105</v>
      </c>
      <c r="O42" s="37"/>
      <c r="P42" s="37"/>
      <c r="Q42" s="37"/>
      <c r="R42" s="37"/>
    </row>
    <row r="43" spans="2:18" s="2" customFormat="1" ht="11.25">
      <c r="B43" s="51" t="s">
        <v>602</v>
      </c>
      <c r="C43" s="50" t="s">
        <v>569</v>
      </c>
      <c r="D43" s="2" t="s">
        <v>603</v>
      </c>
      <c r="E43" s="1">
        <v>94</v>
      </c>
      <c r="F43" s="1">
        <v>1616.2</v>
      </c>
      <c r="G43" s="27">
        <v>47341.82</v>
      </c>
      <c r="H43" s="27">
        <v>47341.82</v>
      </c>
      <c r="I43" s="36">
        <v>39849</v>
      </c>
      <c r="J43" s="36">
        <v>40633</v>
      </c>
      <c r="K43" s="36">
        <v>40633</v>
      </c>
      <c r="L43" s="24">
        <v>-13</v>
      </c>
      <c r="M43" s="24" t="s">
        <v>601</v>
      </c>
      <c r="N43" s="37">
        <v>784</v>
      </c>
      <c r="O43" s="37"/>
      <c r="P43" s="37"/>
      <c r="Q43" s="37"/>
      <c r="R43" s="37"/>
    </row>
    <row r="44" spans="2:18" s="2" customFormat="1" ht="11.25">
      <c r="B44" s="51" t="s">
        <v>604</v>
      </c>
      <c r="C44" s="50" t="s">
        <v>569</v>
      </c>
      <c r="D44" s="2" t="s">
        <v>605</v>
      </c>
      <c r="E44" s="1">
        <v>60</v>
      </c>
      <c r="F44" s="1">
        <v>925</v>
      </c>
      <c r="G44" s="27">
        <v>18918.76</v>
      </c>
      <c r="H44" s="27">
        <v>18918.76</v>
      </c>
      <c r="I44" s="36">
        <v>39232</v>
      </c>
      <c r="J44" s="36">
        <v>39903</v>
      </c>
      <c r="K44" s="36">
        <v>40633</v>
      </c>
      <c r="L44" s="24">
        <v>-13</v>
      </c>
      <c r="M44" s="24" t="s">
        <v>606</v>
      </c>
      <c r="N44" s="37">
        <v>1401</v>
      </c>
      <c r="O44" s="37"/>
      <c r="P44" s="37"/>
      <c r="Q44" s="37"/>
      <c r="R44" s="37"/>
    </row>
    <row r="45" spans="2:18" s="2" customFormat="1" ht="11.25">
      <c r="B45" s="51" t="s">
        <v>607</v>
      </c>
      <c r="C45" s="50" t="s">
        <v>569</v>
      </c>
      <c r="D45" s="2" t="s">
        <v>608</v>
      </c>
      <c r="E45" s="1">
        <v>81</v>
      </c>
      <c r="F45" s="1">
        <v>1371</v>
      </c>
      <c r="G45" s="27">
        <v>32424.53</v>
      </c>
      <c r="H45" s="27">
        <v>32424.53</v>
      </c>
      <c r="I45" s="36">
        <v>39549</v>
      </c>
      <c r="J45" s="36">
        <v>40268</v>
      </c>
      <c r="K45" s="36">
        <v>40633</v>
      </c>
      <c r="L45" s="24">
        <v>-13</v>
      </c>
      <c r="M45" s="24" t="s">
        <v>577</v>
      </c>
      <c r="N45" s="37">
        <v>1084</v>
      </c>
      <c r="O45" s="37"/>
      <c r="P45" s="37"/>
      <c r="Q45" s="37"/>
      <c r="R45" s="37"/>
    </row>
    <row r="46" spans="2:18" s="2" customFormat="1" ht="11.25">
      <c r="B46" s="51" t="s">
        <v>609</v>
      </c>
      <c r="C46" s="50" t="s">
        <v>569</v>
      </c>
      <c r="D46" s="2" t="s">
        <v>610</v>
      </c>
      <c r="E46" s="1">
        <v>80</v>
      </c>
      <c r="F46" s="1">
        <v>928</v>
      </c>
      <c r="G46" s="27">
        <v>39802.52</v>
      </c>
      <c r="H46" s="27">
        <v>39802.53</v>
      </c>
      <c r="I46" s="36">
        <v>39903</v>
      </c>
      <c r="J46" s="36">
        <v>40633</v>
      </c>
      <c r="K46" s="36">
        <v>40633</v>
      </c>
      <c r="L46" s="24">
        <v>-13</v>
      </c>
      <c r="M46" s="24" t="s">
        <v>611</v>
      </c>
      <c r="N46" s="37">
        <v>730</v>
      </c>
      <c r="O46" s="37"/>
      <c r="P46" s="37"/>
      <c r="Q46" s="37"/>
      <c r="R46" s="37"/>
    </row>
    <row r="47" spans="2:18" s="2" customFormat="1" ht="11.25">
      <c r="B47" s="51" t="s">
        <v>612</v>
      </c>
      <c r="C47" s="50" t="s">
        <v>569</v>
      </c>
      <c r="D47" s="2" t="s">
        <v>613</v>
      </c>
      <c r="E47" s="1">
        <v>133</v>
      </c>
      <c r="F47" s="1">
        <v>1873.4</v>
      </c>
      <c r="G47" s="27">
        <v>74225.42</v>
      </c>
      <c r="H47" s="27">
        <v>74225.42</v>
      </c>
      <c r="I47" s="36">
        <v>38936</v>
      </c>
      <c r="J47" s="36">
        <v>39721</v>
      </c>
      <c r="K47" s="36">
        <v>40633</v>
      </c>
      <c r="L47" s="24">
        <v>-13</v>
      </c>
      <c r="M47" s="24" t="s">
        <v>614</v>
      </c>
      <c r="N47" s="37">
        <v>1697</v>
      </c>
      <c r="O47" s="37"/>
      <c r="P47" s="37"/>
      <c r="Q47" s="37"/>
      <c r="R47" s="37"/>
    </row>
    <row r="48" spans="2:18" s="2" customFormat="1" ht="11.25">
      <c r="B48" s="51" t="s">
        <v>615</v>
      </c>
      <c r="C48" s="50" t="s">
        <v>569</v>
      </c>
      <c r="D48" s="2" t="s">
        <v>616</v>
      </c>
      <c r="E48" s="1">
        <v>7</v>
      </c>
      <c r="F48" s="1">
        <v>153.3</v>
      </c>
      <c r="G48" s="27">
        <v>605.28</v>
      </c>
      <c r="H48" s="27">
        <v>605.28</v>
      </c>
      <c r="I48" s="36">
        <v>39498</v>
      </c>
      <c r="J48" s="36">
        <v>40268</v>
      </c>
      <c r="K48" s="36">
        <v>40633</v>
      </c>
      <c r="L48" s="24">
        <v>-13</v>
      </c>
      <c r="M48" s="24" t="s">
        <v>617</v>
      </c>
      <c r="N48" s="37">
        <v>1135</v>
      </c>
      <c r="O48" s="37"/>
      <c r="P48" s="37"/>
      <c r="Q48" s="37"/>
      <c r="R48" s="37"/>
    </row>
    <row r="49" spans="2:18" s="2" customFormat="1" ht="11.25">
      <c r="B49" s="51" t="s">
        <v>618</v>
      </c>
      <c r="C49" s="50" t="s">
        <v>569</v>
      </c>
      <c r="D49" s="2" t="s">
        <v>619</v>
      </c>
      <c r="E49" s="1">
        <v>136</v>
      </c>
      <c r="F49" s="1">
        <v>1308.43</v>
      </c>
      <c r="G49" s="27">
        <v>21334.66</v>
      </c>
      <c r="H49" s="27">
        <v>2133.47</v>
      </c>
      <c r="I49" s="36">
        <v>39559</v>
      </c>
      <c r="J49" s="36">
        <v>40633</v>
      </c>
      <c r="K49" s="36">
        <v>40633</v>
      </c>
      <c r="L49" s="24">
        <v>-13</v>
      </c>
      <c r="M49" s="24" t="s">
        <v>620</v>
      </c>
      <c r="N49" s="37">
        <v>1074</v>
      </c>
      <c r="O49" s="37"/>
      <c r="P49" s="37"/>
      <c r="Q49" s="37"/>
      <c r="R49" s="37"/>
    </row>
    <row r="50" spans="2:18" s="2" customFormat="1" ht="11.25">
      <c r="B50" s="51" t="s">
        <v>621</v>
      </c>
      <c r="C50" s="50" t="s">
        <v>569</v>
      </c>
      <c r="D50" s="2" t="s">
        <v>622</v>
      </c>
      <c r="E50" s="1">
        <v>297</v>
      </c>
      <c r="F50" s="1">
        <v>1334</v>
      </c>
      <c r="G50" s="27">
        <v>30424.36</v>
      </c>
      <c r="H50" s="27">
        <v>30424.36</v>
      </c>
      <c r="I50" s="36">
        <v>40471</v>
      </c>
      <c r="J50" s="36">
        <v>40633</v>
      </c>
      <c r="K50" s="36">
        <v>40633</v>
      </c>
      <c r="L50" s="24">
        <v>-13</v>
      </c>
      <c r="M50" s="24" t="s">
        <v>623</v>
      </c>
      <c r="N50" s="37">
        <v>162</v>
      </c>
      <c r="O50" s="37"/>
      <c r="P50" s="37"/>
      <c r="Q50" s="37"/>
      <c r="R50" s="37"/>
    </row>
    <row r="51" spans="2:18" s="2" customFormat="1" ht="11.25">
      <c r="B51" s="51" t="s">
        <v>624</v>
      </c>
      <c r="C51" s="50" t="s">
        <v>569</v>
      </c>
      <c r="D51" s="2" t="s">
        <v>625</v>
      </c>
      <c r="E51" s="1">
        <v>16.6</v>
      </c>
      <c r="F51" s="1">
        <v>209</v>
      </c>
      <c r="G51" s="27">
        <v>10038.65</v>
      </c>
      <c r="H51" s="27">
        <v>10038.65</v>
      </c>
      <c r="I51" s="36">
        <v>39912</v>
      </c>
      <c r="J51" s="36">
        <v>40633</v>
      </c>
      <c r="K51" s="36">
        <v>40633</v>
      </c>
      <c r="L51" s="24">
        <v>-13</v>
      </c>
      <c r="M51" s="24" t="s">
        <v>611</v>
      </c>
      <c r="N51" s="37">
        <v>721</v>
      </c>
      <c r="O51" s="37"/>
      <c r="P51" s="37"/>
      <c r="Q51" s="37"/>
      <c r="R51" s="37"/>
    </row>
    <row r="52" spans="2:18" s="2" customFormat="1" ht="11.25">
      <c r="B52" s="51" t="s">
        <v>626</v>
      </c>
      <c r="C52" s="50" t="s">
        <v>569</v>
      </c>
      <c r="D52" s="2" t="s">
        <v>627</v>
      </c>
      <c r="E52" s="1">
        <v>149</v>
      </c>
      <c r="F52" s="1">
        <v>1313.8</v>
      </c>
      <c r="G52" s="27">
        <v>37562.87</v>
      </c>
      <c r="H52" s="27">
        <v>25675.13</v>
      </c>
      <c r="I52" s="36">
        <v>38786</v>
      </c>
      <c r="J52" s="36">
        <v>39538</v>
      </c>
      <c r="K52" s="36">
        <v>40633</v>
      </c>
      <c r="L52" s="24">
        <v>-13</v>
      </c>
      <c r="M52" s="24" t="s">
        <v>628</v>
      </c>
      <c r="N52" s="37">
        <v>1847</v>
      </c>
      <c r="O52" s="37"/>
      <c r="P52" s="37"/>
      <c r="Q52" s="37"/>
      <c r="R52" s="37"/>
    </row>
    <row r="53" spans="2:18" s="2" customFormat="1" ht="11.25">
      <c r="B53" s="51" t="s">
        <v>629</v>
      </c>
      <c r="C53" s="50" t="s">
        <v>569</v>
      </c>
      <c r="D53" s="2" t="s">
        <v>630</v>
      </c>
      <c r="E53" s="1">
        <v>294</v>
      </c>
      <c r="F53" s="1">
        <v>2299</v>
      </c>
      <c r="G53" s="27">
        <v>157726.67</v>
      </c>
      <c r="H53" s="27">
        <v>157726.67</v>
      </c>
      <c r="I53" s="36">
        <v>39506</v>
      </c>
      <c r="J53" s="36">
        <v>40268</v>
      </c>
      <c r="K53" s="36">
        <v>40633</v>
      </c>
      <c r="L53" s="24">
        <v>-13</v>
      </c>
      <c r="M53" s="24" t="s">
        <v>631</v>
      </c>
      <c r="N53" s="37">
        <v>1127</v>
      </c>
      <c r="O53" s="37"/>
      <c r="P53" s="37"/>
      <c r="Q53" s="37"/>
      <c r="R53" s="37"/>
    </row>
    <row r="54" spans="2:18" s="2" customFormat="1" ht="11.25">
      <c r="B54" s="51" t="s">
        <v>632</v>
      </c>
      <c r="C54" s="50" t="s">
        <v>569</v>
      </c>
      <c r="D54" s="2" t="s">
        <v>633</v>
      </c>
      <c r="E54" s="1">
        <v>154</v>
      </c>
      <c r="F54" s="1">
        <v>5215</v>
      </c>
      <c r="G54" s="27">
        <v>222183.15</v>
      </c>
      <c r="H54" s="27">
        <v>166637.36</v>
      </c>
      <c r="I54" s="36">
        <v>39871</v>
      </c>
      <c r="J54" s="36">
        <v>40633</v>
      </c>
      <c r="K54" s="36">
        <v>40633</v>
      </c>
      <c r="L54" s="24">
        <v>-13</v>
      </c>
      <c r="M54" s="24" t="s">
        <v>634</v>
      </c>
      <c r="N54" s="37">
        <v>762</v>
      </c>
      <c r="O54" s="37"/>
      <c r="P54" s="37"/>
      <c r="Q54" s="37"/>
      <c r="R54" s="37"/>
    </row>
    <row r="55" spans="2:18" s="2" customFormat="1" ht="11.25">
      <c r="B55" s="51" t="s">
        <v>635</v>
      </c>
      <c r="C55" s="50" t="s">
        <v>569</v>
      </c>
      <c r="D55" s="2" t="s">
        <v>636</v>
      </c>
      <c r="E55" s="1">
        <v>33</v>
      </c>
      <c r="F55" s="1">
        <v>819.8</v>
      </c>
      <c r="G55" s="27">
        <v>31841.4</v>
      </c>
      <c r="H55" s="27">
        <v>3184.14</v>
      </c>
      <c r="I55" s="36">
        <v>39847</v>
      </c>
      <c r="J55" s="36">
        <v>40633</v>
      </c>
      <c r="K55" s="36">
        <v>40633</v>
      </c>
      <c r="L55" s="24">
        <v>-13</v>
      </c>
      <c r="M55" s="24" t="s">
        <v>623</v>
      </c>
      <c r="N55" s="37">
        <v>786</v>
      </c>
      <c r="O55" s="37"/>
      <c r="P55" s="37"/>
      <c r="Q55" s="37"/>
      <c r="R55" s="37"/>
    </row>
    <row r="56" spans="2:18" s="2" customFormat="1" ht="11.25">
      <c r="B56" s="51" t="s">
        <v>637</v>
      </c>
      <c r="C56" s="50" t="s">
        <v>569</v>
      </c>
      <c r="D56" s="2" t="s">
        <v>638</v>
      </c>
      <c r="E56" s="1">
        <v>38</v>
      </c>
      <c r="F56" s="1">
        <v>595.4</v>
      </c>
      <c r="G56" s="27">
        <v>23194.25</v>
      </c>
      <c r="H56" s="27">
        <v>23194.25</v>
      </c>
      <c r="I56" s="36">
        <v>39846</v>
      </c>
      <c r="J56" s="36">
        <v>40633</v>
      </c>
      <c r="K56" s="36">
        <v>40633</v>
      </c>
      <c r="L56" s="24">
        <v>-13</v>
      </c>
      <c r="M56" s="24" t="s">
        <v>639</v>
      </c>
      <c r="N56" s="37">
        <v>787</v>
      </c>
      <c r="O56" s="37"/>
      <c r="P56" s="37"/>
      <c r="Q56" s="37"/>
      <c r="R56" s="37"/>
    </row>
    <row r="57" spans="2:18" s="2" customFormat="1" ht="11.25">
      <c r="B57" s="51" t="s">
        <v>640</v>
      </c>
      <c r="C57" s="50" t="s">
        <v>569</v>
      </c>
      <c r="D57" s="2" t="s">
        <v>641</v>
      </c>
      <c r="E57" s="1">
        <v>6.5</v>
      </c>
      <c r="F57" s="1">
        <v>326.7</v>
      </c>
      <c r="G57" s="27">
        <v>8733.4</v>
      </c>
      <c r="H57" s="27">
        <v>8733.4</v>
      </c>
      <c r="I57" s="36">
        <v>39919</v>
      </c>
      <c r="J57" s="36">
        <v>40633</v>
      </c>
      <c r="K57" s="36">
        <v>40633</v>
      </c>
      <c r="L57" s="24">
        <v>-13</v>
      </c>
      <c r="M57" s="24" t="s">
        <v>642</v>
      </c>
      <c r="N57" s="37">
        <v>714</v>
      </c>
      <c r="O57" s="37"/>
      <c r="P57" s="37"/>
      <c r="Q57" s="37"/>
      <c r="R57" s="37"/>
    </row>
    <row r="58" spans="2:18" s="2" customFormat="1" ht="11.25">
      <c r="B58" s="51" t="s">
        <v>643</v>
      </c>
      <c r="C58" s="50" t="s">
        <v>569</v>
      </c>
      <c r="D58" s="2" t="s">
        <v>644</v>
      </c>
      <c r="E58" s="1">
        <v>58</v>
      </c>
      <c r="F58" s="1">
        <v>861</v>
      </c>
      <c r="G58" s="27">
        <v>15294</v>
      </c>
      <c r="H58" s="27">
        <v>15294</v>
      </c>
      <c r="I58" s="36">
        <v>39847</v>
      </c>
      <c r="J58" s="36">
        <v>40633</v>
      </c>
      <c r="K58" s="36">
        <v>40633</v>
      </c>
      <c r="L58" s="24">
        <v>-13</v>
      </c>
      <c r="M58" s="24" t="s">
        <v>645</v>
      </c>
      <c r="N58" s="37">
        <v>786</v>
      </c>
      <c r="O58" s="37"/>
      <c r="P58" s="37"/>
      <c r="Q58" s="37"/>
      <c r="R58" s="37"/>
    </row>
    <row r="59" spans="2:18" s="2" customFormat="1" ht="11.25">
      <c r="B59" s="51" t="s">
        <v>646</v>
      </c>
      <c r="C59" s="50" t="s">
        <v>569</v>
      </c>
      <c r="D59" s="2" t="s">
        <v>647</v>
      </c>
      <c r="E59" s="1">
        <v>151</v>
      </c>
      <c r="F59" s="1">
        <v>2039</v>
      </c>
      <c r="G59" s="27">
        <v>52226</v>
      </c>
      <c r="H59" s="27">
        <v>32380.12</v>
      </c>
      <c r="I59" s="36">
        <v>39916</v>
      </c>
      <c r="J59" s="36">
        <v>40633</v>
      </c>
      <c r="K59" s="36">
        <v>40633</v>
      </c>
      <c r="L59" s="24">
        <v>-13</v>
      </c>
      <c r="M59" s="24" t="s">
        <v>606</v>
      </c>
      <c r="N59" s="37">
        <v>717</v>
      </c>
      <c r="O59" s="37"/>
      <c r="P59" s="37"/>
      <c r="Q59" s="37"/>
      <c r="R59" s="37"/>
    </row>
    <row r="60" spans="2:18" s="2" customFormat="1" ht="11.25">
      <c r="B60" s="51" t="s">
        <v>648</v>
      </c>
      <c r="C60" s="50" t="s">
        <v>649</v>
      </c>
      <c r="D60" s="2" t="s">
        <v>650</v>
      </c>
      <c r="E60" s="1">
        <v>154</v>
      </c>
      <c r="F60" s="1">
        <v>5498</v>
      </c>
      <c r="G60" s="27">
        <v>215724.2</v>
      </c>
      <c r="H60" s="27">
        <v>215724.2</v>
      </c>
      <c r="I60" s="36">
        <v>39928</v>
      </c>
      <c r="J60" s="36">
        <v>40633</v>
      </c>
      <c r="K60" s="36">
        <v>40633</v>
      </c>
      <c r="L60" s="24">
        <v>-13</v>
      </c>
      <c r="M60" s="24" t="s">
        <v>651</v>
      </c>
      <c r="N60" s="37">
        <v>705</v>
      </c>
      <c r="O60" s="37"/>
      <c r="P60" s="37"/>
      <c r="Q60" s="37"/>
      <c r="R60" s="37"/>
    </row>
    <row r="61" spans="2:18" s="2" customFormat="1" ht="11.25">
      <c r="B61" s="51" t="s">
        <v>652</v>
      </c>
      <c r="C61" s="50" t="s">
        <v>569</v>
      </c>
      <c r="D61" s="2" t="s">
        <v>653</v>
      </c>
      <c r="E61" s="1">
        <v>133</v>
      </c>
      <c r="F61" s="1">
        <v>1861</v>
      </c>
      <c r="G61" s="27">
        <v>67989</v>
      </c>
      <c r="H61" s="27">
        <v>67989</v>
      </c>
      <c r="I61" s="36">
        <v>39546</v>
      </c>
      <c r="J61" s="36">
        <v>40633</v>
      </c>
      <c r="K61" s="36">
        <v>40633</v>
      </c>
      <c r="L61" s="24">
        <v>-13</v>
      </c>
      <c r="M61" s="24" t="s">
        <v>571</v>
      </c>
      <c r="N61" s="37">
        <v>1087</v>
      </c>
      <c r="O61" s="37"/>
      <c r="P61" s="37"/>
      <c r="Q61" s="37"/>
      <c r="R61" s="37"/>
    </row>
    <row r="62" spans="2:18" s="2" customFormat="1" ht="11.25">
      <c r="B62" s="51" t="s">
        <v>654</v>
      </c>
      <c r="C62" s="50" t="s">
        <v>569</v>
      </c>
      <c r="D62" s="2" t="s">
        <v>655</v>
      </c>
      <c r="E62" s="1">
        <v>221</v>
      </c>
      <c r="F62" s="1">
        <v>3450.63</v>
      </c>
      <c r="G62" s="27">
        <v>236606.5</v>
      </c>
      <c r="H62" s="27">
        <v>236606.5</v>
      </c>
      <c r="I62" s="36">
        <v>39827</v>
      </c>
      <c r="J62" s="36">
        <v>40633</v>
      </c>
      <c r="K62" s="36">
        <v>40633</v>
      </c>
      <c r="L62" s="24">
        <v>-13</v>
      </c>
      <c r="M62" s="24" t="s">
        <v>656</v>
      </c>
      <c r="N62" s="37">
        <v>806</v>
      </c>
      <c r="O62" s="37"/>
      <c r="P62" s="37"/>
      <c r="Q62" s="37"/>
      <c r="R62" s="37"/>
    </row>
    <row r="63" spans="2:18" s="2" customFormat="1" ht="11.25">
      <c r="B63" s="51" t="s">
        <v>657</v>
      </c>
      <c r="C63" s="50" t="s">
        <v>569</v>
      </c>
      <c r="D63" s="2" t="s">
        <v>658</v>
      </c>
      <c r="E63" s="1">
        <v>111</v>
      </c>
      <c r="F63" s="1">
        <v>834</v>
      </c>
      <c r="G63" s="27">
        <v>14411.21</v>
      </c>
      <c r="H63" s="27">
        <v>14411.21</v>
      </c>
      <c r="I63" s="36">
        <v>39498</v>
      </c>
      <c r="J63" s="36">
        <v>40268</v>
      </c>
      <c r="K63" s="36">
        <v>40633</v>
      </c>
      <c r="L63" s="24">
        <v>-13</v>
      </c>
      <c r="M63" s="24" t="s">
        <v>659</v>
      </c>
      <c r="N63" s="37">
        <v>1135</v>
      </c>
      <c r="O63" s="37"/>
      <c r="P63" s="37"/>
      <c r="Q63" s="37"/>
      <c r="R63" s="37"/>
    </row>
    <row r="64" spans="2:18" s="2" customFormat="1" ht="11.25">
      <c r="B64" s="51" t="s">
        <v>660</v>
      </c>
      <c r="C64" s="50" t="s">
        <v>569</v>
      </c>
      <c r="D64" s="2" t="s">
        <v>661</v>
      </c>
      <c r="E64" s="1">
        <v>75.9</v>
      </c>
      <c r="F64" s="1">
        <v>1090.4</v>
      </c>
      <c r="G64" s="27">
        <v>21661.4</v>
      </c>
      <c r="H64" s="27">
        <v>21661.4</v>
      </c>
      <c r="I64" s="36">
        <v>40042</v>
      </c>
      <c r="J64" s="36">
        <v>40633</v>
      </c>
      <c r="K64" s="36">
        <v>40633</v>
      </c>
      <c r="L64" s="24">
        <v>-13</v>
      </c>
      <c r="M64" s="24" t="s">
        <v>601</v>
      </c>
      <c r="N64" s="37">
        <v>591</v>
      </c>
      <c r="O64" s="37"/>
      <c r="P64" s="37"/>
      <c r="Q64" s="37"/>
      <c r="R64" s="37"/>
    </row>
    <row r="65" spans="2:18" s="2" customFormat="1" ht="11.25">
      <c r="B65" s="51" t="s">
        <v>662</v>
      </c>
      <c r="C65" s="50" t="s">
        <v>569</v>
      </c>
      <c r="D65" s="2" t="s">
        <v>663</v>
      </c>
      <c r="E65" s="1">
        <v>68</v>
      </c>
      <c r="F65" s="1">
        <v>2843</v>
      </c>
      <c r="G65" s="27">
        <v>119944.1</v>
      </c>
      <c r="H65" s="27">
        <v>119944.09</v>
      </c>
      <c r="I65" s="36">
        <v>39895</v>
      </c>
      <c r="J65" s="36">
        <v>40633</v>
      </c>
      <c r="K65" s="36">
        <v>40633</v>
      </c>
      <c r="L65" s="24">
        <v>-13</v>
      </c>
      <c r="M65" s="24" t="s">
        <v>664</v>
      </c>
      <c r="N65" s="37">
        <v>738</v>
      </c>
      <c r="O65" s="37"/>
      <c r="P65" s="37"/>
      <c r="Q65" s="37"/>
      <c r="R65" s="37"/>
    </row>
    <row r="66" spans="2:18" s="2" customFormat="1" ht="11.25">
      <c r="B66" s="51" t="s">
        <v>665</v>
      </c>
      <c r="C66" s="50" t="s">
        <v>569</v>
      </c>
      <c r="D66" s="2" t="s">
        <v>666</v>
      </c>
      <c r="E66" s="1">
        <v>44</v>
      </c>
      <c r="F66" s="1">
        <v>388</v>
      </c>
      <c r="G66" s="27">
        <v>15637.2</v>
      </c>
      <c r="H66" s="27">
        <v>15637.2</v>
      </c>
      <c r="I66" s="36">
        <v>38938</v>
      </c>
      <c r="J66" s="36">
        <v>39903</v>
      </c>
      <c r="K66" s="36">
        <v>40633</v>
      </c>
      <c r="L66" s="24">
        <v>-13</v>
      </c>
      <c r="M66" s="24" t="s">
        <v>667</v>
      </c>
      <c r="N66" s="37">
        <v>1695</v>
      </c>
      <c r="O66" s="37"/>
      <c r="P66" s="37"/>
      <c r="Q66" s="37"/>
      <c r="R66" s="37"/>
    </row>
    <row r="67" spans="2:18" s="2" customFormat="1" ht="11.25">
      <c r="B67" s="51" t="s">
        <v>668</v>
      </c>
      <c r="C67" s="50" t="s">
        <v>569</v>
      </c>
      <c r="D67" s="2" t="s">
        <v>669</v>
      </c>
      <c r="E67" s="1">
        <v>122</v>
      </c>
      <c r="F67" s="1">
        <v>1730.2</v>
      </c>
      <c r="G67" s="27">
        <v>73495.96</v>
      </c>
      <c r="H67" s="27">
        <v>73495.96</v>
      </c>
      <c r="I67" s="36">
        <v>40498</v>
      </c>
      <c r="J67" s="36">
        <v>40634</v>
      </c>
      <c r="K67" s="36">
        <v>40634</v>
      </c>
      <c r="L67" s="24">
        <v>-12</v>
      </c>
      <c r="M67" s="24" t="s">
        <v>670</v>
      </c>
      <c r="N67" s="37">
        <v>136</v>
      </c>
      <c r="O67" s="37"/>
      <c r="P67" s="37"/>
      <c r="Q67" s="37"/>
      <c r="R67" s="37"/>
    </row>
    <row r="68" spans="2:18" s="2" customFormat="1" ht="11.25">
      <c r="B68" s="51" t="s">
        <v>671</v>
      </c>
      <c r="C68" s="50" t="s">
        <v>569</v>
      </c>
      <c r="D68" s="2" t="s">
        <v>672</v>
      </c>
      <c r="E68" s="1">
        <v>25</v>
      </c>
      <c r="F68" s="1">
        <v>496</v>
      </c>
      <c r="G68" s="27">
        <v>4486.75</v>
      </c>
      <c r="H68" s="27">
        <v>4486.75</v>
      </c>
      <c r="I68" s="36">
        <v>40547</v>
      </c>
      <c r="J68" s="36">
        <v>40678</v>
      </c>
      <c r="K68" s="36">
        <v>40678</v>
      </c>
      <c r="L68" s="24">
        <v>32</v>
      </c>
      <c r="M68" s="24" t="s">
        <v>598</v>
      </c>
      <c r="N68" s="37">
        <v>131</v>
      </c>
      <c r="O68" s="37"/>
      <c r="P68" s="37"/>
      <c r="Q68" s="37"/>
      <c r="R68" s="37"/>
    </row>
    <row r="69" spans="2:18" s="2" customFormat="1" ht="11.25">
      <c r="B69" s="51" t="s">
        <v>673</v>
      </c>
      <c r="C69" s="50" t="s">
        <v>569</v>
      </c>
      <c r="D69" s="2" t="s">
        <v>674</v>
      </c>
      <c r="E69" s="1">
        <v>77</v>
      </c>
      <c r="F69" s="1">
        <v>756</v>
      </c>
      <c r="G69" s="27">
        <v>23107.45</v>
      </c>
      <c r="H69" s="27">
        <v>2310.75</v>
      </c>
      <c r="I69" s="36">
        <v>39856</v>
      </c>
      <c r="J69" s="36">
        <v>40695</v>
      </c>
      <c r="K69" s="36">
        <v>40695</v>
      </c>
      <c r="L69" s="24">
        <v>49</v>
      </c>
      <c r="M69" s="24" t="s">
        <v>675</v>
      </c>
      <c r="N69" s="37">
        <v>839</v>
      </c>
      <c r="O69" s="37"/>
      <c r="P69" s="37"/>
      <c r="Q69" s="37"/>
      <c r="R69" s="37"/>
    </row>
    <row r="70" spans="2:18" s="2" customFormat="1" ht="11.25">
      <c r="B70" s="51" t="s">
        <v>676</v>
      </c>
      <c r="C70" s="50" t="s">
        <v>569</v>
      </c>
      <c r="D70" s="2" t="s">
        <v>677</v>
      </c>
      <c r="E70" s="1">
        <v>65</v>
      </c>
      <c r="F70" s="1">
        <v>1877.2</v>
      </c>
      <c r="G70" s="27">
        <v>136906.05</v>
      </c>
      <c r="H70" s="27">
        <v>132798.86</v>
      </c>
      <c r="I70" s="36">
        <v>39941</v>
      </c>
      <c r="J70" s="36">
        <v>40724</v>
      </c>
      <c r="K70" s="36">
        <v>40724</v>
      </c>
      <c r="L70" s="24">
        <v>78</v>
      </c>
      <c r="M70" s="24" t="s">
        <v>678</v>
      </c>
      <c r="N70" s="37">
        <v>783</v>
      </c>
      <c r="O70" s="37"/>
      <c r="P70" s="37"/>
      <c r="Q70" s="37"/>
      <c r="R70" s="37"/>
    </row>
    <row r="71" spans="2:18" s="2" customFormat="1" ht="11.25">
      <c r="B71" s="51" t="s">
        <v>679</v>
      </c>
      <c r="C71" s="50" t="s">
        <v>649</v>
      </c>
      <c r="D71" s="2" t="s">
        <v>680</v>
      </c>
      <c r="E71" s="1">
        <v>93</v>
      </c>
      <c r="F71" s="1">
        <v>1562</v>
      </c>
      <c r="G71" s="27">
        <v>40830.3</v>
      </c>
      <c r="H71" s="27">
        <v>12249.09</v>
      </c>
      <c r="I71" s="36">
        <v>39521</v>
      </c>
      <c r="J71" s="36">
        <v>40724</v>
      </c>
      <c r="K71" s="36">
        <v>40724</v>
      </c>
      <c r="L71" s="24">
        <v>78</v>
      </c>
      <c r="M71" s="24" t="s">
        <v>681</v>
      </c>
      <c r="N71" s="37">
        <v>1203</v>
      </c>
      <c r="O71" s="37"/>
      <c r="P71" s="37"/>
      <c r="Q71" s="37"/>
      <c r="R71" s="37"/>
    </row>
    <row r="72" spans="2:18" s="2" customFormat="1" ht="11.25">
      <c r="B72" s="51" t="s">
        <v>682</v>
      </c>
      <c r="C72" s="50" t="s">
        <v>569</v>
      </c>
      <c r="D72" s="2" t="s">
        <v>683</v>
      </c>
      <c r="E72" s="1">
        <v>31.1</v>
      </c>
      <c r="F72" s="1">
        <v>350.8</v>
      </c>
      <c r="G72" s="27">
        <v>3038.81</v>
      </c>
      <c r="H72" s="27">
        <v>434.12</v>
      </c>
      <c r="I72" s="36">
        <v>39577</v>
      </c>
      <c r="J72" s="36">
        <v>40359</v>
      </c>
      <c r="K72" s="36">
        <v>40724</v>
      </c>
      <c r="L72" s="24">
        <v>78</v>
      </c>
      <c r="M72" s="24" t="s">
        <v>684</v>
      </c>
      <c r="N72" s="37">
        <v>1147</v>
      </c>
      <c r="O72" s="37"/>
      <c r="P72" s="37"/>
      <c r="Q72" s="37"/>
      <c r="R72" s="37"/>
    </row>
    <row r="73" spans="2:18" s="2" customFormat="1" ht="11.25">
      <c r="B73" s="51" t="s">
        <v>685</v>
      </c>
      <c r="C73" s="50" t="s">
        <v>569</v>
      </c>
      <c r="D73" s="2" t="s">
        <v>686</v>
      </c>
      <c r="E73" s="1">
        <v>56</v>
      </c>
      <c r="F73" s="1">
        <v>1046</v>
      </c>
      <c r="G73" s="27">
        <v>21223.5</v>
      </c>
      <c r="H73" s="27">
        <v>2122.35</v>
      </c>
      <c r="I73" s="36">
        <v>39938</v>
      </c>
      <c r="J73" s="36">
        <v>40724</v>
      </c>
      <c r="K73" s="36">
        <v>40724</v>
      </c>
      <c r="L73" s="24">
        <v>78</v>
      </c>
      <c r="M73" s="24" t="s">
        <v>675</v>
      </c>
      <c r="N73" s="37">
        <v>786</v>
      </c>
      <c r="O73" s="37"/>
      <c r="P73" s="37"/>
      <c r="Q73" s="37"/>
      <c r="R73" s="37"/>
    </row>
    <row r="74" spans="2:18" s="2" customFormat="1" ht="11.25">
      <c r="B74" s="51" t="s">
        <v>687</v>
      </c>
      <c r="C74" s="50" t="s">
        <v>569</v>
      </c>
      <c r="D74" s="2" t="s">
        <v>688</v>
      </c>
      <c r="E74" s="1">
        <v>96</v>
      </c>
      <c r="F74" s="1">
        <v>1078</v>
      </c>
      <c r="G74" s="27">
        <v>26823.05</v>
      </c>
      <c r="H74" s="27">
        <v>11265.68</v>
      </c>
      <c r="I74" s="36">
        <v>39948</v>
      </c>
      <c r="J74" s="36">
        <v>40724</v>
      </c>
      <c r="K74" s="36">
        <v>40724</v>
      </c>
      <c r="L74" s="24">
        <v>78</v>
      </c>
      <c r="M74" s="24" t="s">
        <v>639</v>
      </c>
      <c r="N74" s="37">
        <v>776</v>
      </c>
      <c r="O74" s="37"/>
      <c r="P74" s="37"/>
      <c r="Q74" s="37"/>
      <c r="R74" s="37"/>
    </row>
    <row r="75" spans="2:18" s="2" customFormat="1" ht="11.25">
      <c r="B75" s="51" t="s">
        <v>689</v>
      </c>
      <c r="C75" s="50" t="s">
        <v>569</v>
      </c>
      <c r="D75" s="2" t="s">
        <v>690</v>
      </c>
      <c r="E75" s="1">
        <v>46</v>
      </c>
      <c r="F75" s="1">
        <v>686</v>
      </c>
      <c r="G75" s="27">
        <v>41033.2</v>
      </c>
      <c r="H75" s="27">
        <v>41033.2</v>
      </c>
      <c r="I75" s="36">
        <v>39934</v>
      </c>
      <c r="J75" s="36">
        <v>40724</v>
      </c>
      <c r="K75" s="36">
        <v>40724</v>
      </c>
      <c r="L75" s="24">
        <v>78</v>
      </c>
      <c r="M75" s="24" t="s">
        <v>601</v>
      </c>
      <c r="N75" s="37">
        <v>790</v>
      </c>
      <c r="O75" s="37"/>
      <c r="P75" s="37"/>
      <c r="Q75" s="37"/>
      <c r="R75" s="37"/>
    </row>
    <row r="76" spans="2:18" s="2" customFormat="1" ht="11.25">
      <c r="B76" s="51" t="s">
        <v>691</v>
      </c>
      <c r="C76" s="50" t="s">
        <v>569</v>
      </c>
      <c r="D76" s="2" t="s">
        <v>692</v>
      </c>
      <c r="E76" s="1">
        <v>73</v>
      </c>
      <c r="F76" s="1">
        <v>1344</v>
      </c>
      <c r="G76" s="27">
        <v>39614.48</v>
      </c>
      <c r="H76" s="27">
        <v>7314.91</v>
      </c>
      <c r="I76" s="36">
        <v>39486</v>
      </c>
      <c r="J76" s="36">
        <v>40359</v>
      </c>
      <c r="K76" s="36">
        <v>40724</v>
      </c>
      <c r="L76" s="24">
        <v>78</v>
      </c>
      <c r="M76" s="24" t="s">
        <v>693</v>
      </c>
      <c r="N76" s="37">
        <v>1238</v>
      </c>
      <c r="O76" s="37"/>
      <c r="P76" s="37"/>
      <c r="Q76" s="37"/>
      <c r="R76" s="37"/>
    </row>
    <row r="77" spans="2:18" s="2" customFormat="1" ht="11.25">
      <c r="B77" s="51" t="s">
        <v>694</v>
      </c>
      <c r="C77" s="50" t="s">
        <v>569</v>
      </c>
      <c r="D77" s="2" t="s">
        <v>695</v>
      </c>
      <c r="E77" s="1">
        <v>109</v>
      </c>
      <c r="F77" s="1">
        <v>2038</v>
      </c>
      <c r="G77" s="27">
        <v>61656.6</v>
      </c>
      <c r="H77" s="27">
        <v>61656.6</v>
      </c>
      <c r="I77" s="36">
        <v>39934</v>
      </c>
      <c r="J77" s="36">
        <v>40724</v>
      </c>
      <c r="K77" s="36">
        <v>40724</v>
      </c>
      <c r="L77" s="24">
        <v>78</v>
      </c>
      <c r="M77" s="24" t="s">
        <v>601</v>
      </c>
      <c r="N77" s="37">
        <v>790</v>
      </c>
      <c r="O77" s="37"/>
      <c r="P77" s="37"/>
      <c r="Q77" s="37"/>
      <c r="R77" s="37"/>
    </row>
    <row r="78" spans="2:18" s="2" customFormat="1" ht="11.25">
      <c r="B78" s="51" t="s">
        <v>696</v>
      </c>
      <c r="C78" s="50" t="s">
        <v>569</v>
      </c>
      <c r="D78" s="2" t="s">
        <v>697</v>
      </c>
      <c r="E78" s="1">
        <v>177</v>
      </c>
      <c r="F78" s="1">
        <v>2281</v>
      </c>
      <c r="G78" s="27">
        <v>56766.85</v>
      </c>
      <c r="H78" s="27">
        <v>56766.85</v>
      </c>
      <c r="I78" s="36">
        <v>39793</v>
      </c>
      <c r="J78" s="36">
        <v>40359</v>
      </c>
      <c r="K78" s="36">
        <v>40724</v>
      </c>
      <c r="L78" s="24">
        <v>78</v>
      </c>
      <c r="M78" s="24" t="s">
        <v>598</v>
      </c>
      <c r="N78" s="37">
        <v>931</v>
      </c>
      <c r="O78" s="37"/>
      <c r="P78" s="37"/>
      <c r="Q78" s="37"/>
      <c r="R78" s="37"/>
    </row>
    <row r="79" spans="2:18" s="2" customFormat="1" ht="11.25">
      <c r="B79" s="51" t="s">
        <v>698</v>
      </c>
      <c r="C79" s="50" t="s">
        <v>569</v>
      </c>
      <c r="D79" s="2" t="s">
        <v>699</v>
      </c>
      <c r="E79" s="1">
        <v>111</v>
      </c>
      <c r="F79" s="1">
        <v>1271.39</v>
      </c>
      <c r="G79" s="27">
        <v>27893.96</v>
      </c>
      <c r="H79" s="27">
        <v>2789.4</v>
      </c>
      <c r="I79" s="36">
        <v>39952</v>
      </c>
      <c r="J79" s="36">
        <v>40724</v>
      </c>
      <c r="K79" s="36">
        <v>40724</v>
      </c>
      <c r="L79" s="24">
        <v>78</v>
      </c>
      <c r="M79" s="24" t="s">
        <v>574</v>
      </c>
      <c r="N79" s="37">
        <v>772</v>
      </c>
      <c r="O79" s="37"/>
      <c r="P79" s="37"/>
      <c r="Q79" s="37"/>
      <c r="R79" s="37"/>
    </row>
    <row r="80" spans="2:18" s="2" customFormat="1" ht="11.25">
      <c r="B80" s="51" t="s">
        <v>700</v>
      </c>
      <c r="C80" s="50" t="s">
        <v>569</v>
      </c>
      <c r="D80" s="2" t="s">
        <v>701</v>
      </c>
      <c r="E80" s="1">
        <v>176</v>
      </c>
      <c r="F80" s="1">
        <v>1226</v>
      </c>
      <c r="G80" s="27">
        <v>51726.15</v>
      </c>
      <c r="H80" s="27">
        <v>51726.15</v>
      </c>
      <c r="I80" s="36">
        <v>39316</v>
      </c>
      <c r="J80" s="36">
        <v>40359</v>
      </c>
      <c r="K80" s="36">
        <v>40724</v>
      </c>
      <c r="L80" s="24">
        <v>78</v>
      </c>
      <c r="M80" s="24" t="s">
        <v>702</v>
      </c>
      <c r="N80" s="37">
        <v>1408</v>
      </c>
      <c r="O80" s="37"/>
      <c r="P80" s="37"/>
      <c r="Q80" s="37"/>
      <c r="R80" s="37"/>
    </row>
    <row r="81" spans="2:18" s="2" customFormat="1" ht="11.25">
      <c r="B81" s="51" t="s">
        <v>703</v>
      </c>
      <c r="C81" s="50" t="s">
        <v>569</v>
      </c>
      <c r="D81" s="2" t="s">
        <v>704</v>
      </c>
      <c r="E81" s="1">
        <v>55</v>
      </c>
      <c r="F81" s="1">
        <v>703</v>
      </c>
      <c r="G81" s="27">
        <v>17031.85</v>
      </c>
      <c r="H81" s="27">
        <v>17031.85</v>
      </c>
      <c r="I81" s="36">
        <v>39953</v>
      </c>
      <c r="J81" s="36">
        <v>40724</v>
      </c>
      <c r="K81" s="36">
        <v>40724</v>
      </c>
      <c r="L81" s="24">
        <v>78</v>
      </c>
      <c r="M81" s="24" t="s">
        <v>601</v>
      </c>
      <c r="N81" s="37">
        <v>771</v>
      </c>
      <c r="O81" s="37"/>
      <c r="P81" s="37"/>
      <c r="Q81" s="37"/>
      <c r="R81" s="37"/>
    </row>
    <row r="82" spans="2:18" s="2" customFormat="1" ht="11.25">
      <c r="B82" s="51" t="s">
        <v>705</v>
      </c>
      <c r="C82" s="50" t="s">
        <v>569</v>
      </c>
      <c r="D82" s="2" t="s">
        <v>706</v>
      </c>
      <c r="E82" s="1">
        <v>28</v>
      </c>
      <c r="F82" s="1">
        <v>266</v>
      </c>
      <c r="G82" s="27">
        <v>5770.01</v>
      </c>
      <c r="H82" s="27">
        <v>5770.01</v>
      </c>
      <c r="I82" s="36">
        <v>39276</v>
      </c>
      <c r="J82" s="36">
        <v>39994</v>
      </c>
      <c r="K82" s="36">
        <v>40724</v>
      </c>
      <c r="L82" s="24">
        <v>78</v>
      </c>
      <c r="M82" s="24" t="s">
        <v>651</v>
      </c>
      <c r="N82" s="37">
        <v>1448</v>
      </c>
      <c r="O82" s="37"/>
      <c r="P82" s="37"/>
      <c r="Q82" s="37"/>
      <c r="R82" s="37"/>
    </row>
    <row r="83" spans="2:18" s="2" customFormat="1" ht="11.25">
      <c r="B83" s="51" t="s">
        <v>707</v>
      </c>
      <c r="C83" s="50" t="s">
        <v>569</v>
      </c>
      <c r="D83" s="2" t="s">
        <v>708</v>
      </c>
      <c r="E83" s="1">
        <v>41</v>
      </c>
      <c r="F83" s="1">
        <v>580</v>
      </c>
      <c r="G83" s="27">
        <v>15382.25</v>
      </c>
      <c r="H83" s="27">
        <v>15382.25</v>
      </c>
      <c r="I83" s="36">
        <v>39850</v>
      </c>
      <c r="J83" s="36">
        <v>40724</v>
      </c>
      <c r="K83" s="36">
        <v>40724</v>
      </c>
      <c r="L83" s="24">
        <v>78</v>
      </c>
      <c r="M83" s="24" t="s">
        <v>681</v>
      </c>
      <c r="N83" s="37">
        <v>874</v>
      </c>
      <c r="O83" s="37"/>
      <c r="P83" s="37"/>
      <c r="Q83" s="37"/>
      <c r="R83" s="37"/>
    </row>
    <row r="84" spans="2:18" s="2" customFormat="1" ht="11.25">
      <c r="B84" s="51" t="s">
        <v>709</v>
      </c>
      <c r="C84" s="50" t="s">
        <v>569</v>
      </c>
      <c r="D84" s="2" t="s">
        <v>710</v>
      </c>
      <c r="E84" s="1">
        <v>241</v>
      </c>
      <c r="F84" s="1">
        <v>2553.2</v>
      </c>
      <c r="G84" s="27">
        <v>73417.86</v>
      </c>
      <c r="H84" s="27">
        <v>73417.86</v>
      </c>
      <c r="I84" s="36">
        <v>39986</v>
      </c>
      <c r="J84" s="36">
        <v>40724</v>
      </c>
      <c r="K84" s="36">
        <v>40724</v>
      </c>
      <c r="L84" s="24">
        <v>78</v>
      </c>
      <c r="M84" s="24" t="s">
        <v>711</v>
      </c>
      <c r="N84" s="37">
        <v>738</v>
      </c>
      <c r="O84" s="37"/>
      <c r="P84" s="37"/>
      <c r="Q84" s="37"/>
      <c r="R84" s="37"/>
    </row>
    <row r="85" spans="2:18" s="2" customFormat="1" ht="11.25">
      <c r="B85" s="51" t="s">
        <v>712</v>
      </c>
      <c r="C85" s="50" t="s">
        <v>569</v>
      </c>
      <c r="D85" s="2" t="s">
        <v>713</v>
      </c>
      <c r="E85" s="1">
        <v>68</v>
      </c>
      <c r="F85" s="1">
        <v>680.8</v>
      </c>
      <c r="G85" s="27">
        <v>14928.25</v>
      </c>
      <c r="H85" s="27">
        <v>1492.83</v>
      </c>
      <c r="I85" s="36">
        <v>39960</v>
      </c>
      <c r="J85" s="36">
        <v>40724</v>
      </c>
      <c r="K85" s="36">
        <v>40724</v>
      </c>
      <c r="L85" s="24">
        <v>78</v>
      </c>
      <c r="M85" s="24" t="s">
        <v>623</v>
      </c>
      <c r="N85" s="37">
        <v>764</v>
      </c>
      <c r="O85" s="37"/>
      <c r="P85" s="37"/>
      <c r="Q85" s="37"/>
      <c r="R85" s="37"/>
    </row>
    <row r="86" spans="2:18" s="2" customFormat="1" ht="11.25">
      <c r="B86" s="51" t="s">
        <v>714</v>
      </c>
      <c r="C86" s="50" t="s">
        <v>569</v>
      </c>
      <c r="D86" s="2" t="s">
        <v>715</v>
      </c>
      <c r="E86" s="1">
        <v>61</v>
      </c>
      <c r="F86" s="1">
        <v>893</v>
      </c>
      <c r="G86" s="27">
        <v>24648.4</v>
      </c>
      <c r="H86" s="27">
        <v>2464.84</v>
      </c>
      <c r="I86" s="36">
        <v>39960</v>
      </c>
      <c r="J86" s="36">
        <v>40724</v>
      </c>
      <c r="K86" s="36">
        <v>40724</v>
      </c>
      <c r="L86" s="24">
        <v>78</v>
      </c>
      <c r="M86" s="24" t="s">
        <v>623</v>
      </c>
      <c r="N86" s="37">
        <v>764</v>
      </c>
      <c r="O86" s="37"/>
      <c r="P86" s="37"/>
      <c r="Q86" s="37"/>
      <c r="R86" s="37"/>
    </row>
    <row r="87" spans="2:18" s="2" customFormat="1" ht="11.25">
      <c r="B87" s="51" t="s">
        <v>716</v>
      </c>
      <c r="C87" s="50" t="s">
        <v>569</v>
      </c>
      <c r="D87" s="2" t="s">
        <v>717</v>
      </c>
      <c r="E87" s="1">
        <v>171</v>
      </c>
      <c r="F87" s="1">
        <v>3058</v>
      </c>
      <c r="G87" s="27">
        <v>121463.65</v>
      </c>
      <c r="H87" s="27">
        <v>36603.95</v>
      </c>
      <c r="I87" s="36">
        <v>39995</v>
      </c>
      <c r="J87" s="36">
        <v>40724</v>
      </c>
      <c r="K87" s="36">
        <v>40724</v>
      </c>
      <c r="L87" s="24">
        <v>78</v>
      </c>
      <c r="M87" s="24" t="s">
        <v>718</v>
      </c>
      <c r="N87" s="37">
        <v>729</v>
      </c>
      <c r="O87" s="37"/>
      <c r="P87" s="37"/>
      <c r="Q87" s="37"/>
      <c r="R87" s="37"/>
    </row>
    <row r="88" spans="2:18" s="2" customFormat="1" ht="11.25">
      <c r="B88" s="51" t="s">
        <v>719</v>
      </c>
      <c r="C88" s="50" t="s">
        <v>569</v>
      </c>
      <c r="D88" s="2" t="s">
        <v>720</v>
      </c>
      <c r="E88" s="1">
        <v>78</v>
      </c>
      <c r="F88" s="1">
        <v>978.4</v>
      </c>
      <c r="G88" s="27">
        <v>27732.3</v>
      </c>
      <c r="H88" s="27">
        <v>27732.3</v>
      </c>
      <c r="I88" s="36">
        <v>39934</v>
      </c>
      <c r="J88" s="36">
        <v>40724</v>
      </c>
      <c r="K88" s="36">
        <v>40724</v>
      </c>
      <c r="L88" s="24">
        <v>78</v>
      </c>
      <c r="M88" s="24" t="s">
        <v>601</v>
      </c>
      <c r="N88" s="37">
        <v>790</v>
      </c>
      <c r="O88" s="37"/>
      <c r="P88" s="37"/>
      <c r="Q88" s="37"/>
      <c r="R88" s="37"/>
    </row>
    <row r="89" spans="2:18" s="2" customFormat="1" ht="11.25">
      <c r="B89" s="51" t="s">
        <v>721</v>
      </c>
      <c r="C89" s="50" t="s">
        <v>569</v>
      </c>
      <c r="D89" s="2" t="s">
        <v>722</v>
      </c>
      <c r="E89" s="1">
        <v>72</v>
      </c>
      <c r="F89" s="1">
        <v>2743</v>
      </c>
      <c r="G89" s="27">
        <v>197379.5</v>
      </c>
      <c r="H89" s="27">
        <v>197379.5</v>
      </c>
      <c r="I89" s="36">
        <v>39846</v>
      </c>
      <c r="J89" s="36">
        <v>40543</v>
      </c>
      <c r="K89" s="36">
        <v>40724</v>
      </c>
      <c r="L89" s="24">
        <v>78</v>
      </c>
      <c r="M89" s="24" t="s">
        <v>645</v>
      </c>
      <c r="N89" s="37">
        <v>878</v>
      </c>
      <c r="O89" s="37"/>
      <c r="P89" s="37"/>
      <c r="Q89" s="37"/>
      <c r="R89" s="37"/>
    </row>
    <row r="90" spans="2:18" s="2" customFormat="1" ht="11.25">
      <c r="B90" s="51" t="s">
        <v>723</v>
      </c>
      <c r="C90" s="50" t="s">
        <v>569</v>
      </c>
      <c r="D90" s="2" t="s">
        <v>724</v>
      </c>
      <c r="E90" s="1">
        <v>40</v>
      </c>
      <c r="F90" s="1">
        <v>1165</v>
      </c>
      <c r="G90" s="27">
        <v>22572.6</v>
      </c>
      <c r="H90" s="27">
        <v>2257.26</v>
      </c>
      <c r="I90" s="36">
        <v>39857</v>
      </c>
      <c r="J90" s="36">
        <v>40724</v>
      </c>
      <c r="K90" s="36">
        <v>40724</v>
      </c>
      <c r="L90" s="24">
        <v>78</v>
      </c>
      <c r="M90" s="24" t="s">
        <v>725</v>
      </c>
      <c r="N90" s="37">
        <v>867</v>
      </c>
      <c r="O90" s="37"/>
      <c r="P90" s="37"/>
      <c r="Q90" s="37"/>
      <c r="R90" s="37"/>
    </row>
    <row r="91" spans="2:18" s="2" customFormat="1" ht="11.25">
      <c r="B91" s="51" t="s">
        <v>726</v>
      </c>
      <c r="C91" s="50" t="s">
        <v>569</v>
      </c>
      <c r="D91" s="2" t="s">
        <v>727</v>
      </c>
      <c r="E91" s="1">
        <v>122</v>
      </c>
      <c r="F91" s="1">
        <v>3222</v>
      </c>
      <c r="G91" s="27">
        <v>94512.6</v>
      </c>
      <c r="H91" s="27">
        <v>94512.61</v>
      </c>
      <c r="I91" s="36">
        <v>40078</v>
      </c>
      <c r="J91" s="36">
        <v>40724</v>
      </c>
      <c r="K91" s="36">
        <v>40724</v>
      </c>
      <c r="L91" s="24">
        <v>78</v>
      </c>
      <c r="M91" s="24" t="s">
        <v>598</v>
      </c>
      <c r="N91" s="37">
        <v>646</v>
      </c>
      <c r="O91" s="37"/>
      <c r="P91" s="37"/>
      <c r="Q91" s="37"/>
      <c r="R91" s="37"/>
    </row>
    <row r="92" spans="2:18" s="2" customFormat="1" ht="11.25">
      <c r="B92" s="51" t="s">
        <v>728</v>
      </c>
      <c r="C92" s="50" t="s">
        <v>569</v>
      </c>
      <c r="D92" s="2" t="s">
        <v>729</v>
      </c>
      <c r="E92" s="1">
        <v>130</v>
      </c>
      <c r="F92" s="1">
        <v>1892.4</v>
      </c>
      <c r="G92" s="27">
        <v>36102.9</v>
      </c>
      <c r="H92" s="27">
        <v>36102.9</v>
      </c>
      <c r="I92" s="36">
        <v>40021</v>
      </c>
      <c r="J92" s="36">
        <v>40724</v>
      </c>
      <c r="K92" s="36">
        <v>40724</v>
      </c>
      <c r="L92" s="24">
        <v>78</v>
      </c>
      <c r="M92" s="24" t="s">
        <v>730</v>
      </c>
      <c r="N92" s="37">
        <v>703</v>
      </c>
      <c r="O92" s="37"/>
      <c r="P92" s="37"/>
      <c r="Q92" s="37"/>
      <c r="R92" s="37"/>
    </row>
    <row r="93" spans="2:18" s="2" customFormat="1" ht="11.25">
      <c r="B93" s="51" t="s">
        <v>731</v>
      </c>
      <c r="C93" s="50" t="s">
        <v>569</v>
      </c>
      <c r="D93" s="2" t="s">
        <v>732</v>
      </c>
      <c r="E93" s="1">
        <v>12</v>
      </c>
      <c r="F93" s="1">
        <v>77.4</v>
      </c>
      <c r="G93" s="27">
        <v>3483.6</v>
      </c>
      <c r="H93" s="27">
        <v>348.36</v>
      </c>
      <c r="I93" s="36">
        <v>40010</v>
      </c>
      <c r="J93" s="36">
        <v>40724</v>
      </c>
      <c r="K93" s="36">
        <v>40724</v>
      </c>
      <c r="L93" s="24">
        <v>78</v>
      </c>
      <c r="M93" s="24" t="s">
        <v>733</v>
      </c>
      <c r="N93" s="37">
        <v>714</v>
      </c>
      <c r="O93" s="37"/>
      <c r="P93" s="37"/>
      <c r="Q93" s="37"/>
      <c r="R93" s="37"/>
    </row>
    <row r="94" spans="2:18" s="2" customFormat="1" ht="11.25">
      <c r="B94" s="51" t="s">
        <v>734</v>
      </c>
      <c r="C94" s="50" t="s">
        <v>569</v>
      </c>
      <c r="D94" s="2" t="s">
        <v>735</v>
      </c>
      <c r="E94" s="1">
        <v>161</v>
      </c>
      <c r="F94" s="1">
        <v>1829.6</v>
      </c>
      <c r="G94" s="27">
        <v>54533.9</v>
      </c>
      <c r="H94" s="27">
        <v>54533.9</v>
      </c>
      <c r="I94" s="36">
        <v>39986</v>
      </c>
      <c r="J94" s="36">
        <v>40724</v>
      </c>
      <c r="K94" s="36">
        <v>40724</v>
      </c>
      <c r="L94" s="24">
        <v>78</v>
      </c>
      <c r="M94" s="24" t="s">
        <v>711</v>
      </c>
      <c r="N94" s="37">
        <v>738</v>
      </c>
      <c r="O94" s="37"/>
      <c r="P94" s="37"/>
      <c r="Q94" s="37"/>
      <c r="R94" s="37"/>
    </row>
    <row r="95" spans="2:18" s="2" customFormat="1" ht="11.25">
      <c r="B95" s="51" t="s">
        <v>736</v>
      </c>
      <c r="C95" s="50" t="s">
        <v>569</v>
      </c>
      <c r="D95" s="2" t="s">
        <v>737</v>
      </c>
      <c r="E95" s="1">
        <v>30</v>
      </c>
      <c r="F95" s="1">
        <v>266.9</v>
      </c>
      <c r="G95" s="27">
        <v>5729.07</v>
      </c>
      <c r="H95" s="27">
        <v>5729.07</v>
      </c>
      <c r="I95" s="36">
        <v>39231</v>
      </c>
      <c r="J95" s="36">
        <v>39994</v>
      </c>
      <c r="K95" s="36">
        <v>40724</v>
      </c>
      <c r="L95" s="24">
        <v>78</v>
      </c>
      <c r="M95" s="24" t="s">
        <v>577</v>
      </c>
      <c r="N95" s="37">
        <v>1493</v>
      </c>
      <c r="O95" s="37"/>
      <c r="P95" s="37"/>
      <c r="Q95" s="37"/>
      <c r="R95" s="37"/>
    </row>
    <row r="96" spans="2:18" s="2" customFormat="1" ht="11.25">
      <c r="B96" s="51" t="s">
        <v>738</v>
      </c>
      <c r="C96" s="50" t="s">
        <v>569</v>
      </c>
      <c r="D96" s="2" t="s">
        <v>739</v>
      </c>
      <c r="E96" s="1">
        <v>197</v>
      </c>
      <c r="F96" s="1">
        <v>1892.4</v>
      </c>
      <c r="G96" s="27">
        <v>38534.3</v>
      </c>
      <c r="H96" s="27">
        <v>38534.3</v>
      </c>
      <c r="I96" s="36">
        <v>39961</v>
      </c>
      <c r="J96" s="36">
        <v>40724</v>
      </c>
      <c r="K96" s="36">
        <v>40724</v>
      </c>
      <c r="L96" s="24">
        <v>78</v>
      </c>
      <c r="M96" s="24" t="s">
        <v>574</v>
      </c>
      <c r="N96" s="37">
        <v>763</v>
      </c>
      <c r="O96" s="37"/>
      <c r="P96" s="37"/>
      <c r="Q96" s="37"/>
      <c r="R96" s="37"/>
    </row>
    <row r="97" spans="2:18" s="2" customFormat="1" ht="11.25">
      <c r="B97" s="51" t="s">
        <v>740</v>
      </c>
      <c r="C97" s="50" t="s">
        <v>569</v>
      </c>
      <c r="D97" s="2" t="s">
        <v>741</v>
      </c>
      <c r="E97" s="1">
        <v>64</v>
      </c>
      <c r="F97" s="1">
        <v>1225</v>
      </c>
      <c r="G97" s="27">
        <v>61143</v>
      </c>
      <c r="H97" s="27">
        <v>6114.3</v>
      </c>
      <c r="I97" s="36">
        <v>39857</v>
      </c>
      <c r="J97" s="36">
        <v>40724</v>
      </c>
      <c r="K97" s="36">
        <v>40724</v>
      </c>
      <c r="L97" s="24">
        <v>78</v>
      </c>
      <c r="M97" s="24" t="s">
        <v>725</v>
      </c>
      <c r="N97" s="37">
        <v>867</v>
      </c>
      <c r="O97" s="37"/>
      <c r="P97" s="37"/>
      <c r="Q97" s="37"/>
      <c r="R97" s="37"/>
    </row>
    <row r="98" spans="2:18" s="2" customFormat="1" ht="11.25">
      <c r="B98" s="51" t="s">
        <v>742</v>
      </c>
      <c r="C98" s="50" t="s">
        <v>569</v>
      </c>
      <c r="D98" s="2" t="s">
        <v>743</v>
      </c>
      <c r="E98" s="1">
        <v>40</v>
      </c>
      <c r="F98" s="1">
        <v>274.8</v>
      </c>
      <c r="G98" s="27">
        <v>4585.17</v>
      </c>
      <c r="H98" s="27">
        <v>4585.17</v>
      </c>
      <c r="I98" s="36">
        <v>39981</v>
      </c>
      <c r="J98" s="36">
        <v>40724</v>
      </c>
      <c r="K98" s="36">
        <v>40724</v>
      </c>
      <c r="L98" s="24">
        <v>78</v>
      </c>
      <c r="M98" s="24" t="s">
        <v>744</v>
      </c>
      <c r="N98" s="37">
        <v>743</v>
      </c>
      <c r="O98" s="37"/>
      <c r="P98" s="37"/>
      <c r="Q98" s="37"/>
      <c r="R98" s="37"/>
    </row>
    <row r="99" spans="2:18" s="2" customFormat="1" ht="11.25">
      <c r="B99" s="51" t="s">
        <v>745</v>
      </c>
      <c r="C99" s="50" t="s">
        <v>569</v>
      </c>
      <c r="D99" s="2" t="s">
        <v>746</v>
      </c>
      <c r="E99" s="1">
        <v>35</v>
      </c>
      <c r="F99" s="1">
        <v>412</v>
      </c>
      <c r="G99" s="27">
        <v>9229.7</v>
      </c>
      <c r="H99" s="27">
        <v>9229.7</v>
      </c>
      <c r="I99" s="36">
        <v>40087</v>
      </c>
      <c r="J99" s="36">
        <v>40724</v>
      </c>
      <c r="K99" s="36">
        <v>40724</v>
      </c>
      <c r="L99" s="24">
        <v>78</v>
      </c>
      <c r="M99" s="24" t="s">
        <v>747</v>
      </c>
      <c r="N99" s="37">
        <v>637</v>
      </c>
      <c r="O99" s="37"/>
      <c r="P99" s="37"/>
      <c r="Q99" s="37"/>
      <c r="R99" s="37"/>
    </row>
    <row r="100" spans="2:18" s="2" customFormat="1" ht="11.25">
      <c r="B100" s="51" t="s">
        <v>748</v>
      </c>
      <c r="C100" s="50" t="s">
        <v>569</v>
      </c>
      <c r="D100" s="2" t="s">
        <v>749</v>
      </c>
      <c r="E100" s="1">
        <v>258</v>
      </c>
      <c r="F100" s="1">
        <v>4385</v>
      </c>
      <c r="G100" s="27">
        <v>200323.35</v>
      </c>
      <c r="H100" s="27">
        <v>200323.35</v>
      </c>
      <c r="I100" s="36">
        <v>39622</v>
      </c>
      <c r="J100" s="36">
        <v>40724</v>
      </c>
      <c r="K100" s="36">
        <v>40724</v>
      </c>
      <c r="L100" s="24">
        <v>78</v>
      </c>
      <c r="M100" s="24" t="s">
        <v>656</v>
      </c>
      <c r="N100" s="37">
        <v>1102</v>
      </c>
      <c r="O100" s="37"/>
      <c r="P100" s="37"/>
      <c r="Q100" s="37"/>
      <c r="R100" s="37"/>
    </row>
    <row r="101" spans="2:18" s="2" customFormat="1" ht="11.25">
      <c r="B101" s="51" t="s">
        <v>750</v>
      </c>
      <c r="C101" s="50" t="s">
        <v>569</v>
      </c>
      <c r="D101" s="2" t="s">
        <v>751</v>
      </c>
      <c r="E101" s="1">
        <v>58</v>
      </c>
      <c r="F101" s="1">
        <v>1189</v>
      </c>
      <c r="G101" s="27">
        <v>31355.05</v>
      </c>
      <c r="H101" s="27">
        <v>31355.05</v>
      </c>
      <c r="I101" s="36">
        <v>39847</v>
      </c>
      <c r="J101" s="36">
        <v>40724</v>
      </c>
      <c r="K101" s="36">
        <v>40724</v>
      </c>
      <c r="L101" s="24">
        <v>78</v>
      </c>
      <c r="M101" s="24" t="s">
        <v>752</v>
      </c>
      <c r="N101" s="37">
        <v>877</v>
      </c>
      <c r="O101" s="37"/>
      <c r="P101" s="37"/>
      <c r="Q101" s="37"/>
      <c r="R101" s="37"/>
    </row>
    <row r="102" spans="2:18" s="2" customFormat="1" ht="11.25">
      <c r="B102" s="51" t="s">
        <v>753</v>
      </c>
      <c r="C102" s="50" t="s">
        <v>569</v>
      </c>
      <c r="D102" s="2" t="s">
        <v>754</v>
      </c>
      <c r="E102" s="1">
        <v>75</v>
      </c>
      <c r="F102" s="1">
        <v>1445</v>
      </c>
      <c r="G102" s="27">
        <v>80999.17</v>
      </c>
      <c r="H102" s="27">
        <v>70537.28</v>
      </c>
      <c r="I102" s="36">
        <v>39573</v>
      </c>
      <c r="J102" s="36">
        <v>40359</v>
      </c>
      <c r="K102" s="36">
        <v>40724</v>
      </c>
      <c r="L102" s="24">
        <v>78</v>
      </c>
      <c r="M102" s="24" t="s">
        <v>755</v>
      </c>
      <c r="N102" s="37">
        <v>1151</v>
      </c>
      <c r="O102" s="37"/>
      <c r="P102" s="37"/>
      <c r="Q102" s="37"/>
      <c r="R102" s="37"/>
    </row>
    <row r="103" spans="2:18" s="2" customFormat="1" ht="11.25">
      <c r="B103" s="51" t="s">
        <v>756</v>
      </c>
      <c r="C103" s="50" t="s">
        <v>569</v>
      </c>
      <c r="D103" s="2" t="s">
        <v>757</v>
      </c>
      <c r="E103" s="1">
        <v>136</v>
      </c>
      <c r="F103" s="1">
        <v>2396</v>
      </c>
      <c r="G103" s="27">
        <v>108826.32</v>
      </c>
      <c r="H103" s="27">
        <v>88149.31</v>
      </c>
      <c r="I103" s="36">
        <v>39413</v>
      </c>
      <c r="J103" s="36">
        <v>40512</v>
      </c>
      <c r="K103" s="36">
        <v>40724</v>
      </c>
      <c r="L103" s="24">
        <v>78</v>
      </c>
      <c r="M103" s="24" t="s">
        <v>606</v>
      </c>
      <c r="N103" s="37">
        <v>1311</v>
      </c>
      <c r="O103" s="37"/>
      <c r="P103" s="37"/>
      <c r="Q103" s="37"/>
      <c r="R103" s="37"/>
    </row>
    <row r="104" spans="2:18" s="2" customFormat="1" ht="11.25">
      <c r="B104" s="51" t="s">
        <v>758</v>
      </c>
      <c r="C104" s="50" t="s">
        <v>569</v>
      </c>
      <c r="D104" s="2" t="s">
        <v>759</v>
      </c>
      <c r="E104" s="1">
        <v>107</v>
      </c>
      <c r="F104" s="1">
        <v>1654</v>
      </c>
      <c r="G104" s="27">
        <v>46080</v>
      </c>
      <c r="H104" s="27">
        <v>4608</v>
      </c>
      <c r="I104" s="36">
        <v>39870</v>
      </c>
      <c r="J104" s="36">
        <v>40724</v>
      </c>
      <c r="K104" s="36">
        <v>40724</v>
      </c>
      <c r="L104" s="24">
        <v>78</v>
      </c>
      <c r="M104" s="24" t="s">
        <v>760</v>
      </c>
      <c r="N104" s="37">
        <v>854</v>
      </c>
      <c r="O104" s="37"/>
      <c r="P104" s="37"/>
      <c r="Q104" s="37"/>
      <c r="R104" s="37"/>
    </row>
    <row r="105" spans="2:18" s="2" customFormat="1" ht="11.25">
      <c r="B105" s="51" t="s">
        <v>761</v>
      </c>
      <c r="C105" s="50" t="s">
        <v>569</v>
      </c>
      <c r="D105" s="2" t="s">
        <v>762</v>
      </c>
      <c r="E105" s="1">
        <v>137</v>
      </c>
      <c r="F105" s="1">
        <v>2613.6</v>
      </c>
      <c r="G105" s="27">
        <v>77961.86</v>
      </c>
      <c r="H105" s="27">
        <v>77961.86</v>
      </c>
      <c r="I105" s="36">
        <v>39301</v>
      </c>
      <c r="J105" s="36">
        <v>40451</v>
      </c>
      <c r="K105" s="36">
        <v>40724</v>
      </c>
      <c r="L105" s="24">
        <v>78</v>
      </c>
      <c r="M105" s="24" t="s">
        <v>606</v>
      </c>
      <c r="N105" s="37">
        <v>1423</v>
      </c>
      <c r="O105" s="37"/>
      <c r="P105" s="37"/>
      <c r="Q105" s="37"/>
      <c r="R105" s="37"/>
    </row>
    <row r="106" spans="2:18" s="2" customFormat="1" ht="11.25">
      <c r="B106" s="51" t="s">
        <v>763</v>
      </c>
      <c r="C106" s="50" t="s">
        <v>569</v>
      </c>
      <c r="D106" s="2" t="s">
        <v>764</v>
      </c>
      <c r="E106" s="1">
        <v>73</v>
      </c>
      <c r="F106" s="1">
        <v>522.36</v>
      </c>
      <c r="G106" s="27">
        <v>14723.3</v>
      </c>
      <c r="H106" s="27">
        <v>7214.4</v>
      </c>
      <c r="I106" s="36">
        <v>39937</v>
      </c>
      <c r="J106" s="36">
        <v>40724</v>
      </c>
      <c r="K106" s="36">
        <v>40724</v>
      </c>
      <c r="L106" s="24">
        <v>78</v>
      </c>
      <c r="M106" s="24" t="s">
        <v>765</v>
      </c>
      <c r="N106" s="37">
        <v>787</v>
      </c>
      <c r="O106" s="37"/>
      <c r="P106" s="37"/>
      <c r="Q106" s="37"/>
      <c r="R106" s="37"/>
    </row>
    <row r="107" spans="2:18" s="2" customFormat="1" ht="11.25">
      <c r="B107" s="51" t="s">
        <v>766</v>
      </c>
      <c r="C107" s="50" t="s">
        <v>569</v>
      </c>
      <c r="D107" s="2" t="s">
        <v>767</v>
      </c>
      <c r="E107" s="1">
        <v>61</v>
      </c>
      <c r="F107" s="1">
        <v>1124</v>
      </c>
      <c r="G107" s="27">
        <v>75496.4</v>
      </c>
      <c r="H107" s="27">
        <v>7549.64</v>
      </c>
      <c r="I107" s="36">
        <v>40269</v>
      </c>
      <c r="J107" s="36">
        <v>40724</v>
      </c>
      <c r="K107" s="36">
        <v>40724</v>
      </c>
      <c r="L107" s="24">
        <v>78</v>
      </c>
      <c r="M107" s="24" t="s">
        <v>601</v>
      </c>
      <c r="N107" s="37">
        <v>455</v>
      </c>
      <c r="O107" s="37"/>
      <c r="P107" s="37"/>
      <c r="Q107" s="37"/>
      <c r="R107" s="37"/>
    </row>
    <row r="108" spans="2:18" s="2" customFormat="1" ht="11.25">
      <c r="B108" s="51" t="s">
        <v>768</v>
      </c>
      <c r="C108" s="50" t="s">
        <v>569</v>
      </c>
      <c r="D108" s="2" t="s">
        <v>769</v>
      </c>
      <c r="E108" s="1">
        <v>12</v>
      </c>
      <c r="F108" s="1">
        <v>341.16</v>
      </c>
      <c r="G108" s="27">
        <v>2123.8</v>
      </c>
      <c r="H108" s="27">
        <v>2123.79</v>
      </c>
      <c r="I108" s="36">
        <v>39561</v>
      </c>
      <c r="J108" s="36">
        <v>40724</v>
      </c>
      <c r="K108" s="36">
        <v>40724</v>
      </c>
      <c r="L108" s="24">
        <v>78</v>
      </c>
      <c r="M108" s="24" t="s">
        <v>770</v>
      </c>
      <c r="N108" s="37">
        <v>1163</v>
      </c>
      <c r="O108" s="37"/>
      <c r="P108" s="37"/>
      <c r="Q108" s="37"/>
      <c r="R108" s="37"/>
    </row>
    <row r="109" spans="2:18" s="2" customFormat="1" ht="11.25">
      <c r="B109" s="51" t="s">
        <v>771</v>
      </c>
      <c r="C109" s="50" t="s">
        <v>569</v>
      </c>
      <c r="D109" s="2" t="s">
        <v>772</v>
      </c>
      <c r="E109" s="1">
        <v>157</v>
      </c>
      <c r="F109" s="1">
        <v>1400.4</v>
      </c>
      <c r="G109" s="27">
        <v>43377.4</v>
      </c>
      <c r="H109" s="27">
        <v>36870.79</v>
      </c>
      <c r="I109" s="36">
        <v>39967</v>
      </c>
      <c r="J109" s="36">
        <v>40724</v>
      </c>
      <c r="K109" s="36">
        <v>40724</v>
      </c>
      <c r="L109" s="24">
        <v>78</v>
      </c>
      <c r="M109" s="24" t="s">
        <v>773</v>
      </c>
      <c r="N109" s="37">
        <v>757</v>
      </c>
      <c r="O109" s="37"/>
      <c r="P109" s="37"/>
      <c r="Q109" s="37"/>
      <c r="R109" s="37"/>
    </row>
    <row r="110" spans="2:18" s="2" customFormat="1" ht="11.25">
      <c r="B110" s="51" t="s">
        <v>774</v>
      </c>
      <c r="C110" s="50" t="s">
        <v>569</v>
      </c>
      <c r="D110" s="2" t="s">
        <v>775</v>
      </c>
      <c r="E110" s="1">
        <v>23</v>
      </c>
      <c r="F110" s="1">
        <v>398.8</v>
      </c>
      <c r="G110" s="27">
        <v>8977.39</v>
      </c>
      <c r="H110" s="27">
        <v>897.74</v>
      </c>
      <c r="I110" s="36">
        <v>39931</v>
      </c>
      <c r="J110" s="36">
        <v>40724</v>
      </c>
      <c r="K110" s="36">
        <v>40724</v>
      </c>
      <c r="L110" s="24">
        <v>78</v>
      </c>
      <c r="M110" s="24" t="s">
        <v>670</v>
      </c>
      <c r="N110" s="37">
        <v>793</v>
      </c>
      <c r="O110" s="37"/>
      <c r="P110" s="37"/>
      <c r="Q110" s="37"/>
      <c r="R110" s="37"/>
    </row>
    <row r="111" spans="2:18" s="2" customFormat="1" ht="11.25">
      <c r="B111" s="51" t="s">
        <v>776</v>
      </c>
      <c r="C111" s="50" t="s">
        <v>569</v>
      </c>
      <c r="D111" s="2" t="s">
        <v>777</v>
      </c>
      <c r="E111" s="1">
        <v>7</v>
      </c>
      <c r="F111" s="1">
        <v>85.2</v>
      </c>
      <c r="G111" s="27">
        <v>1293.04</v>
      </c>
      <c r="H111" s="27">
        <v>129.31</v>
      </c>
      <c r="I111" s="36">
        <v>39931</v>
      </c>
      <c r="J111" s="36">
        <v>40724</v>
      </c>
      <c r="K111" s="36">
        <v>40724</v>
      </c>
      <c r="L111" s="24">
        <v>78</v>
      </c>
      <c r="M111" s="24" t="s">
        <v>778</v>
      </c>
      <c r="N111" s="37">
        <v>793</v>
      </c>
      <c r="O111" s="37"/>
      <c r="P111" s="37"/>
      <c r="Q111" s="37"/>
      <c r="R111" s="37"/>
    </row>
    <row r="112" spans="2:18" s="2" customFormat="1" ht="11.25">
      <c r="B112" s="51" t="s">
        <v>779</v>
      </c>
      <c r="C112" s="50" t="s">
        <v>649</v>
      </c>
      <c r="D112" s="2" t="s">
        <v>780</v>
      </c>
      <c r="E112" s="1">
        <v>26</v>
      </c>
      <c r="F112" s="1">
        <v>317.2</v>
      </c>
      <c r="G112" s="27">
        <v>4357.11</v>
      </c>
      <c r="H112" s="27">
        <v>4421.75</v>
      </c>
      <c r="I112" s="36">
        <v>39293</v>
      </c>
      <c r="J112" s="36">
        <v>39994</v>
      </c>
      <c r="K112" s="36">
        <v>40724</v>
      </c>
      <c r="L112" s="24">
        <v>78</v>
      </c>
      <c r="M112" s="24" t="s">
        <v>617</v>
      </c>
      <c r="N112" s="37">
        <v>1431</v>
      </c>
      <c r="O112" s="37"/>
      <c r="P112" s="37"/>
      <c r="Q112" s="37"/>
      <c r="R112" s="37"/>
    </row>
    <row r="113" spans="2:18" s="2" customFormat="1" ht="11.25">
      <c r="B113" s="51" t="s">
        <v>781</v>
      </c>
      <c r="C113" s="50" t="s">
        <v>569</v>
      </c>
      <c r="D113" s="2" t="s">
        <v>782</v>
      </c>
      <c r="E113" s="1">
        <v>82</v>
      </c>
      <c r="F113" s="1">
        <v>1117.2</v>
      </c>
      <c r="G113" s="27">
        <v>42719.4</v>
      </c>
      <c r="H113" s="27">
        <v>6102.51</v>
      </c>
      <c r="I113" s="36">
        <v>39205</v>
      </c>
      <c r="J113" s="36">
        <v>39994</v>
      </c>
      <c r="K113" s="36">
        <v>40724</v>
      </c>
      <c r="L113" s="24">
        <v>78</v>
      </c>
      <c r="M113" s="24" t="s">
        <v>571</v>
      </c>
      <c r="N113" s="37">
        <v>1519</v>
      </c>
      <c r="O113" s="37"/>
      <c r="P113" s="37"/>
      <c r="Q113" s="37"/>
      <c r="R113" s="37"/>
    </row>
    <row r="114" spans="2:18" s="2" customFormat="1" ht="11.25">
      <c r="B114" s="51" t="s">
        <v>783</v>
      </c>
      <c r="C114" s="50" t="s">
        <v>569</v>
      </c>
      <c r="D114" s="2" t="s">
        <v>784</v>
      </c>
      <c r="E114" s="1">
        <v>60</v>
      </c>
      <c r="F114" s="1">
        <v>913.4</v>
      </c>
      <c r="G114" s="27">
        <v>16400</v>
      </c>
      <c r="H114" s="27">
        <v>4920</v>
      </c>
      <c r="I114" s="36">
        <v>39961</v>
      </c>
      <c r="J114" s="36">
        <v>40724</v>
      </c>
      <c r="K114" s="36">
        <v>40724</v>
      </c>
      <c r="L114" s="24">
        <v>78</v>
      </c>
      <c r="M114" s="24" t="s">
        <v>765</v>
      </c>
      <c r="N114" s="37">
        <v>763</v>
      </c>
      <c r="O114" s="37"/>
      <c r="P114" s="37"/>
      <c r="Q114" s="37"/>
      <c r="R114" s="37"/>
    </row>
    <row r="115" spans="2:18" s="2" customFormat="1" ht="11.25">
      <c r="B115" s="51" t="s">
        <v>785</v>
      </c>
      <c r="C115" s="50" t="s">
        <v>569</v>
      </c>
      <c r="D115" s="2" t="s">
        <v>786</v>
      </c>
      <c r="E115" s="1">
        <v>64</v>
      </c>
      <c r="F115" s="1">
        <v>1947.7</v>
      </c>
      <c r="G115" s="27">
        <v>73125.18</v>
      </c>
      <c r="H115" s="27">
        <v>7312.52</v>
      </c>
      <c r="I115" s="36">
        <v>39976</v>
      </c>
      <c r="J115" s="36">
        <v>40724</v>
      </c>
      <c r="K115" s="36">
        <v>40724</v>
      </c>
      <c r="L115" s="24">
        <v>78</v>
      </c>
      <c r="M115" s="24" t="s">
        <v>606</v>
      </c>
      <c r="N115" s="37">
        <v>748</v>
      </c>
      <c r="O115" s="37"/>
      <c r="P115" s="37"/>
      <c r="Q115" s="37"/>
      <c r="R115" s="37"/>
    </row>
    <row r="116" spans="2:18" s="2" customFormat="1" ht="11.25">
      <c r="B116" s="51" t="s">
        <v>787</v>
      </c>
      <c r="C116" s="50" t="s">
        <v>569</v>
      </c>
      <c r="D116" s="2" t="s">
        <v>788</v>
      </c>
      <c r="E116" s="1">
        <v>38</v>
      </c>
      <c r="F116" s="1">
        <v>509</v>
      </c>
      <c r="G116" s="27">
        <v>34223.7</v>
      </c>
      <c r="H116" s="27">
        <v>3422.37</v>
      </c>
      <c r="I116" s="36">
        <v>40294</v>
      </c>
      <c r="J116" s="36">
        <v>40724</v>
      </c>
      <c r="K116" s="36">
        <v>40724</v>
      </c>
      <c r="L116" s="24">
        <v>78</v>
      </c>
      <c r="M116" s="24" t="s">
        <v>601</v>
      </c>
      <c r="N116" s="37">
        <v>430</v>
      </c>
      <c r="O116" s="37"/>
      <c r="P116" s="37"/>
      <c r="Q116" s="37"/>
      <c r="R116" s="37"/>
    </row>
    <row r="117" spans="2:18" s="2" customFormat="1" ht="11.25">
      <c r="B117" s="51" t="s">
        <v>789</v>
      </c>
      <c r="C117" s="50" t="s">
        <v>569</v>
      </c>
      <c r="D117" s="2" t="s">
        <v>790</v>
      </c>
      <c r="E117" s="1">
        <v>68</v>
      </c>
      <c r="F117" s="1">
        <v>1657.2</v>
      </c>
      <c r="G117" s="27">
        <v>50255.23</v>
      </c>
      <c r="H117" s="27">
        <v>50255.22</v>
      </c>
      <c r="I117" s="36">
        <v>40017</v>
      </c>
      <c r="J117" s="36">
        <v>40724</v>
      </c>
      <c r="K117" s="36">
        <v>40724</v>
      </c>
      <c r="L117" s="24">
        <v>78</v>
      </c>
      <c r="M117" s="24" t="s">
        <v>606</v>
      </c>
      <c r="N117" s="37">
        <v>707</v>
      </c>
      <c r="O117" s="37"/>
      <c r="P117" s="37"/>
      <c r="Q117" s="37"/>
      <c r="R117" s="37"/>
    </row>
    <row r="118" spans="2:18" s="2" customFormat="1" ht="11.25">
      <c r="B118" s="51" t="s">
        <v>791</v>
      </c>
      <c r="C118" s="50" t="s">
        <v>569</v>
      </c>
      <c r="D118" s="2" t="s">
        <v>792</v>
      </c>
      <c r="E118" s="1">
        <v>136</v>
      </c>
      <c r="F118" s="1">
        <v>2105.43</v>
      </c>
      <c r="G118" s="27">
        <v>70477.53</v>
      </c>
      <c r="H118" s="27">
        <v>47005.02</v>
      </c>
      <c r="I118" s="36">
        <v>39548</v>
      </c>
      <c r="J118" s="36">
        <v>40359</v>
      </c>
      <c r="K118" s="36">
        <v>40724</v>
      </c>
      <c r="L118" s="24">
        <v>78</v>
      </c>
      <c r="M118" s="24" t="s">
        <v>571</v>
      </c>
      <c r="N118" s="37">
        <v>1176</v>
      </c>
      <c r="O118" s="37"/>
      <c r="P118" s="37"/>
      <c r="Q118" s="37"/>
      <c r="R118" s="37"/>
    </row>
    <row r="119" spans="2:18" s="2" customFormat="1" ht="11.25">
      <c r="B119" s="51" t="s">
        <v>793</v>
      </c>
      <c r="C119" s="50" t="s">
        <v>569</v>
      </c>
      <c r="D119" s="2" t="s">
        <v>794</v>
      </c>
      <c r="E119" s="1">
        <v>64</v>
      </c>
      <c r="F119" s="1">
        <v>756</v>
      </c>
      <c r="G119" s="27">
        <v>17290.2</v>
      </c>
      <c r="H119" s="27">
        <v>17290.2</v>
      </c>
      <c r="I119" s="36">
        <v>39833</v>
      </c>
      <c r="J119" s="36">
        <v>40542</v>
      </c>
      <c r="K119" s="36">
        <v>40724</v>
      </c>
      <c r="L119" s="24">
        <v>78</v>
      </c>
      <c r="M119" s="24" t="s">
        <v>795</v>
      </c>
      <c r="N119" s="37">
        <v>891</v>
      </c>
      <c r="O119" s="37"/>
      <c r="P119" s="37"/>
      <c r="Q119" s="37"/>
      <c r="R119" s="37"/>
    </row>
    <row r="120" spans="2:18" s="2" customFormat="1" ht="11.25">
      <c r="B120" s="51" t="s">
        <v>796</v>
      </c>
      <c r="C120" s="50" t="s">
        <v>569</v>
      </c>
      <c r="D120" s="2" t="s">
        <v>797</v>
      </c>
      <c r="E120" s="1">
        <v>226</v>
      </c>
      <c r="F120" s="1">
        <v>2125</v>
      </c>
      <c r="G120" s="27">
        <v>76788.84</v>
      </c>
      <c r="H120" s="27">
        <v>54520.09</v>
      </c>
      <c r="I120" s="36">
        <v>39848</v>
      </c>
      <c r="J120" s="36">
        <v>40724</v>
      </c>
      <c r="K120" s="36">
        <v>40724</v>
      </c>
      <c r="L120" s="24">
        <v>78</v>
      </c>
      <c r="M120" s="24" t="s">
        <v>606</v>
      </c>
      <c r="N120" s="37">
        <v>876</v>
      </c>
      <c r="O120" s="37"/>
      <c r="P120" s="37"/>
      <c r="Q120" s="37"/>
      <c r="R120" s="37"/>
    </row>
    <row r="121" spans="2:18" s="2" customFormat="1" ht="11.25">
      <c r="B121" s="51" t="s">
        <v>798</v>
      </c>
      <c r="C121" s="50" t="s">
        <v>569</v>
      </c>
      <c r="D121" s="2" t="s">
        <v>799</v>
      </c>
      <c r="E121" s="1">
        <v>122</v>
      </c>
      <c r="F121" s="1">
        <v>1915.4</v>
      </c>
      <c r="G121" s="27">
        <v>61479.35</v>
      </c>
      <c r="H121" s="27">
        <v>51027.86</v>
      </c>
      <c r="I121" s="36">
        <v>39919</v>
      </c>
      <c r="J121" s="36">
        <v>40724</v>
      </c>
      <c r="K121" s="36">
        <v>40724</v>
      </c>
      <c r="L121" s="24">
        <v>78</v>
      </c>
      <c r="M121" s="24" t="s">
        <v>670</v>
      </c>
      <c r="N121" s="37">
        <v>805</v>
      </c>
      <c r="O121" s="37"/>
      <c r="P121" s="37"/>
      <c r="Q121" s="37"/>
      <c r="R121" s="37"/>
    </row>
    <row r="122" spans="2:18" s="2" customFormat="1" ht="11.25">
      <c r="B122" s="51" t="s">
        <v>800</v>
      </c>
      <c r="C122" s="50" t="s">
        <v>569</v>
      </c>
      <c r="D122" s="2" t="s">
        <v>801</v>
      </c>
      <c r="E122" s="1">
        <v>71</v>
      </c>
      <c r="F122" s="1">
        <v>798.2</v>
      </c>
      <c r="G122" s="27">
        <v>41645.72</v>
      </c>
      <c r="H122" s="27">
        <v>20822.87</v>
      </c>
      <c r="I122" s="36">
        <v>39966</v>
      </c>
      <c r="J122" s="36">
        <v>40724</v>
      </c>
      <c r="K122" s="36">
        <v>40724</v>
      </c>
      <c r="L122" s="24">
        <v>78</v>
      </c>
      <c r="M122" s="24" t="s">
        <v>631</v>
      </c>
      <c r="N122" s="37">
        <v>758</v>
      </c>
      <c r="O122" s="37"/>
      <c r="P122" s="37"/>
      <c r="Q122" s="37"/>
      <c r="R122" s="37"/>
    </row>
    <row r="123" spans="2:18" s="2" customFormat="1" ht="11.25">
      <c r="B123" s="51" t="s">
        <v>802</v>
      </c>
      <c r="C123" s="50" t="s">
        <v>569</v>
      </c>
      <c r="D123" s="2" t="s">
        <v>803</v>
      </c>
      <c r="E123" s="1">
        <v>130</v>
      </c>
      <c r="F123" s="1">
        <v>2038.6</v>
      </c>
      <c r="G123" s="27">
        <v>62600.26</v>
      </c>
      <c r="H123" s="27">
        <v>40690.18</v>
      </c>
      <c r="I123" s="36">
        <v>39952</v>
      </c>
      <c r="J123" s="36">
        <v>40724</v>
      </c>
      <c r="K123" s="36">
        <v>40724</v>
      </c>
      <c r="L123" s="24">
        <v>78</v>
      </c>
      <c r="M123" s="24" t="s">
        <v>623</v>
      </c>
      <c r="N123" s="37">
        <v>772</v>
      </c>
      <c r="O123" s="37"/>
      <c r="P123" s="37"/>
      <c r="Q123" s="37"/>
      <c r="R123" s="37"/>
    </row>
    <row r="124" spans="2:18" s="2" customFormat="1" ht="11.25">
      <c r="B124" s="51" t="s">
        <v>804</v>
      </c>
      <c r="C124" s="50" t="s">
        <v>569</v>
      </c>
      <c r="D124" s="2" t="s">
        <v>805</v>
      </c>
      <c r="E124" s="1">
        <v>105</v>
      </c>
      <c r="F124" s="1">
        <v>1657.2</v>
      </c>
      <c r="G124" s="27">
        <v>29701.32</v>
      </c>
      <c r="H124" s="27">
        <v>29701.32</v>
      </c>
      <c r="I124" s="36">
        <v>39951</v>
      </c>
      <c r="J124" s="36">
        <v>40724</v>
      </c>
      <c r="K124" s="36">
        <v>40724</v>
      </c>
      <c r="L124" s="24">
        <v>78</v>
      </c>
      <c r="M124" s="24" t="s">
        <v>806</v>
      </c>
      <c r="N124" s="37">
        <v>773</v>
      </c>
      <c r="O124" s="37"/>
      <c r="P124" s="37"/>
      <c r="Q124" s="37"/>
      <c r="R124" s="37"/>
    </row>
    <row r="125" spans="2:18" s="2" customFormat="1" ht="11.25">
      <c r="B125" s="51" t="s">
        <v>807</v>
      </c>
      <c r="C125" s="50" t="s">
        <v>569</v>
      </c>
      <c r="D125" s="2" t="s">
        <v>808</v>
      </c>
      <c r="E125" s="1">
        <v>130</v>
      </c>
      <c r="F125" s="1">
        <v>2298.58</v>
      </c>
      <c r="G125" s="27">
        <v>82356.59</v>
      </c>
      <c r="H125" s="27">
        <v>82356.59</v>
      </c>
      <c r="I125" s="36">
        <v>39556</v>
      </c>
      <c r="J125" s="36">
        <v>40178</v>
      </c>
      <c r="K125" s="36">
        <v>40724</v>
      </c>
      <c r="L125" s="24">
        <v>78</v>
      </c>
      <c r="M125" s="24" t="s">
        <v>571</v>
      </c>
      <c r="N125" s="37">
        <v>1168</v>
      </c>
      <c r="O125" s="37"/>
      <c r="P125" s="37"/>
      <c r="Q125" s="37"/>
      <c r="R125" s="37"/>
    </row>
    <row r="126" spans="2:18" s="2" customFormat="1" ht="11.25">
      <c r="B126" s="51" t="s">
        <v>809</v>
      </c>
      <c r="C126" s="50" t="s">
        <v>569</v>
      </c>
      <c r="D126" s="2" t="s">
        <v>810</v>
      </c>
      <c r="E126" s="1">
        <v>71</v>
      </c>
      <c r="F126" s="1">
        <v>1707.01</v>
      </c>
      <c r="G126" s="27">
        <v>60115.18</v>
      </c>
      <c r="H126" s="27">
        <v>41385.35</v>
      </c>
      <c r="I126" s="36">
        <v>39420</v>
      </c>
      <c r="J126" s="36">
        <v>40359</v>
      </c>
      <c r="K126" s="36">
        <v>40724</v>
      </c>
      <c r="L126" s="24">
        <v>78</v>
      </c>
      <c r="M126" s="24" t="s">
        <v>811</v>
      </c>
      <c r="N126" s="37">
        <v>1304</v>
      </c>
      <c r="O126" s="37"/>
      <c r="P126" s="37"/>
      <c r="Q126" s="37"/>
      <c r="R126" s="37"/>
    </row>
    <row r="127" spans="2:18" s="2" customFormat="1" ht="11.25">
      <c r="B127" s="51" t="s">
        <v>812</v>
      </c>
      <c r="C127" s="50" t="s">
        <v>569</v>
      </c>
      <c r="D127" s="2" t="s">
        <v>813</v>
      </c>
      <c r="E127" s="1">
        <v>122</v>
      </c>
      <c r="F127" s="1">
        <v>1972</v>
      </c>
      <c r="G127" s="27">
        <v>66720.74</v>
      </c>
      <c r="H127" s="27">
        <v>43368.48</v>
      </c>
      <c r="I127" s="36">
        <v>39995</v>
      </c>
      <c r="J127" s="36">
        <v>40724</v>
      </c>
      <c r="K127" s="36">
        <v>40724</v>
      </c>
      <c r="L127" s="24">
        <v>78</v>
      </c>
      <c r="M127" s="24" t="s">
        <v>623</v>
      </c>
      <c r="N127" s="37">
        <v>729</v>
      </c>
      <c r="O127" s="37"/>
      <c r="P127" s="37"/>
      <c r="Q127" s="37"/>
      <c r="R127" s="37"/>
    </row>
    <row r="128" spans="2:18" s="2" customFormat="1" ht="11.25">
      <c r="B128" s="51" t="s">
        <v>814</v>
      </c>
      <c r="C128" s="50" t="s">
        <v>569</v>
      </c>
      <c r="D128" s="2" t="s">
        <v>815</v>
      </c>
      <c r="E128" s="1">
        <v>5</v>
      </c>
      <c r="F128" s="1">
        <v>61.4</v>
      </c>
      <c r="G128" s="27">
        <v>1725.4</v>
      </c>
      <c r="H128" s="27">
        <v>1725.4</v>
      </c>
      <c r="I128" s="36">
        <v>39941</v>
      </c>
      <c r="J128" s="36">
        <v>40724</v>
      </c>
      <c r="K128" s="36">
        <v>40724</v>
      </c>
      <c r="L128" s="24">
        <v>78</v>
      </c>
      <c r="M128" s="24" t="s">
        <v>816</v>
      </c>
      <c r="N128" s="37">
        <v>783</v>
      </c>
      <c r="O128" s="37"/>
      <c r="P128" s="37"/>
      <c r="Q128" s="37"/>
      <c r="R128" s="37"/>
    </row>
    <row r="129" spans="2:18" s="2" customFormat="1" ht="11.25">
      <c r="B129" s="51" t="s">
        <v>817</v>
      </c>
      <c r="C129" s="50" t="s">
        <v>569</v>
      </c>
      <c r="D129" s="2" t="s">
        <v>818</v>
      </c>
      <c r="E129" s="1">
        <v>9.1</v>
      </c>
      <c r="F129" s="1">
        <v>125.2</v>
      </c>
      <c r="G129" s="27">
        <v>4249.82</v>
      </c>
      <c r="H129" s="27">
        <v>4249.82</v>
      </c>
      <c r="I129" s="36">
        <v>40107</v>
      </c>
      <c r="J129" s="36">
        <v>40815</v>
      </c>
      <c r="K129" s="36">
        <v>40815</v>
      </c>
      <c r="L129" s="24">
        <v>169</v>
      </c>
      <c r="M129" s="24" t="s">
        <v>595</v>
      </c>
      <c r="N129" s="37">
        <v>708</v>
      </c>
      <c r="O129" s="37"/>
      <c r="P129" s="37"/>
      <c r="Q129" s="37"/>
      <c r="R129" s="37"/>
    </row>
    <row r="130" spans="2:18" s="2" customFormat="1" ht="11.25">
      <c r="B130" s="51" t="s">
        <v>819</v>
      </c>
      <c r="C130" s="50" t="s">
        <v>569</v>
      </c>
      <c r="D130" s="2" t="s">
        <v>820</v>
      </c>
      <c r="E130" s="1">
        <v>99</v>
      </c>
      <c r="F130" s="1">
        <v>851.4</v>
      </c>
      <c r="G130" s="27">
        <v>20867.7</v>
      </c>
      <c r="H130" s="27">
        <v>2086.77</v>
      </c>
      <c r="I130" s="36">
        <v>40028</v>
      </c>
      <c r="J130" s="36">
        <v>40816</v>
      </c>
      <c r="K130" s="36">
        <v>40816</v>
      </c>
      <c r="L130" s="24">
        <v>170</v>
      </c>
      <c r="M130" s="24" t="s">
        <v>571</v>
      </c>
      <c r="N130" s="37">
        <v>788</v>
      </c>
      <c r="O130" s="37"/>
      <c r="P130" s="37"/>
      <c r="Q130" s="37"/>
      <c r="R130" s="37"/>
    </row>
    <row r="131" spans="2:18" s="2" customFormat="1" ht="11.25">
      <c r="B131" s="51" t="s">
        <v>821</v>
      </c>
      <c r="C131" s="50" t="s">
        <v>569</v>
      </c>
      <c r="D131" s="2" t="s">
        <v>822</v>
      </c>
      <c r="E131" s="1">
        <v>98</v>
      </c>
      <c r="F131" s="1">
        <v>1465.3</v>
      </c>
      <c r="G131" s="27">
        <v>14383.08</v>
      </c>
      <c r="H131" s="27">
        <v>1438.31</v>
      </c>
      <c r="I131" s="36">
        <v>40028</v>
      </c>
      <c r="J131" s="36">
        <v>40816</v>
      </c>
      <c r="K131" s="36">
        <v>40816</v>
      </c>
      <c r="L131" s="24">
        <v>170</v>
      </c>
      <c r="M131" s="24" t="s">
        <v>623</v>
      </c>
      <c r="N131" s="37">
        <v>788</v>
      </c>
      <c r="O131" s="37"/>
      <c r="P131" s="37"/>
      <c r="Q131" s="37"/>
      <c r="R131" s="37"/>
    </row>
    <row r="132" spans="2:18" s="2" customFormat="1" ht="11.25">
      <c r="B132" s="51" t="s">
        <v>823</v>
      </c>
      <c r="C132" s="50" t="s">
        <v>569</v>
      </c>
      <c r="D132" s="2" t="s">
        <v>824</v>
      </c>
      <c r="E132" s="1">
        <v>34</v>
      </c>
      <c r="F132" s="1">
        <v>357.2</v>
      </c>
      <c r="G132" s="27">
        <v>5292</v>
      </c>
      <c r="H132" s="27">
        <v>5292</v>
      </c>
      <c r="I132" s="36">
        <v>40028</v>
      </c>
      <c r="J132" s="36">
        <v>40816</v>
      </c>
      <c r="K132" s="36">
        <v>40816</v>
      </c>
      <c r="L132" s="24">
        <v>170</v>
      </c>
      <c r="M132" s="24" t="s">
        <v>611</v>
      </c>
      <c r="N132" s="37">
        <v>788</v>
      </c>
      <c r="O132" s="37"/>
      <c r="P132" s="37"/>
      <c r="Q132" s="37"/>
      <c r="R132" s="37"/>
    </row>
    <row r="133" spans="2:18" s="2" customFormat="1" ht="11.25">
      <c r="B133" s="51" t="s">
        <v>825</v>
      </c>
      <c r="C133" s="50" t="s">
        <v>569</v>
      </c>
      <c r="D133" s="2" t="s">
        <v>826</v>
      </c>
      <c r="E133" s="1">
        <v>73.6</v>
      </c>
      <c r="F133" s="1">
        <v>505.77</v>
      </c>
      <c r="G133" s="27">
        <v>11601.17</v>
      </c>
      <c r="H133" s="27">
        <v>1160.12</v>
      </c>
      <c r="I133" s="36">
        <v>40080</v>
      </c>
      <c r="J133" s="36">
        <v>40816</v>
      </c>
      <c r="K133" s="36">
        <v>40816</v>
      </c>
      <c r="L133" s="24">
        <v>170</v>
      </c>
      <c r="M133" s="24" t="s">
        <v>651</v>
      </c>
      <c r="N133" s="37">
        <v>736</v>
      </c>
      <c r="O133" s="37"/>
      <c r="P133" s="37"/>
      <c r="Q133" s="37"/>
      <c r="R133" s="37"/>
    </row>
    <row r="134" spans="2:18" s="2" customFormat="1" ht="11.25">
      <c r="B134" s="51" t="s">
        <v>827</v>
      </c>
      <c r="C134" s="50" t="s">
        <v>569</v>
      </c>
      <c r="D134" s="2" t="s">
        <v>828</v>
      </c>
      <c r="E134" s="1">
        <v>196</v>
      </c>
      <c r="F134" s="1">
        <v>2645.2</v>
      </c>
      <c r="G134" s="27">
        <v>74199.7</v>
      </c>
      <c r="H134" s="27">
        <v>74199.7</v>
      </c>
      <c r="I134" s="36">
        <v>40038</v>
      </c>
      <c r="J134" s="36">
        <v>40816</v>
      </c>
      <c r="K134" s="36">
        <v>40816</v>
      </c>
      <c r="L134" s="24">
        <v>170</v>
      </c>
      <c r="M134" s="24" t="s">
        <v>829</v>
      </c>
      <c r="N134" s="37">
        <v>778</v>
      </c>
      <c r="O134" s="37"/>
      <c r="P134" s="37"/>
      <c r="Q134" s="37"/>
      <c r="R134" s="37"/>
    </row>
    <row r="135" spans="2:18" s="2" customFormat="1" ht="11.25">
      <c r="B135" s="51" t="s">
        <v>830</v>
      </c>
      <c r="C135" s="50" t="s">
        <v>569</v>
      </c>
      <c r="D135" s="2" t="s">
        <v>831</v>
      </c>
      <c r="E135" s="1">
        <v>135</v>
      </c>
      <c r="F135" s="1">
        <v>3629.4</v>
      </c>
      <c r="G135" s="27">
        <v>92057</v>
      </c>
      <c r="H135" s="27">
        <v>9205.7</v>
      </c>
      <c r="I135" s="36">
        <v>40021</v>
      </c>
      <c r="J135" s="36">
        <v>40816</v>
      </c>
      <c r="K135" s="36">
        <v>40816</v>
      </c>
      <c r="L135" s="24">
        <v>170</v>
      </c>
      <c r="M135" s="24" t="s">
        <v>571</v>
      </c>
      <c r="N135" s="37">
        <v>795</v>
      </c>
      <c r="O135" s="37"/>
      <c r="P135" s="37"/>
      <c r="Q135" s="37"/>
      <c r="R135" s="37"/>
    </row>
    <row r="136" spans="2:18" s="2" customFormat="1" ht="11.25">
      <c r="B136" s="51" t="s">
        <v>832</v>
      </c>
      <c r="C136" s="50" t="s">
        <v>569</v>
      </c>
      <c r="D136" s="2" t="s">
        <v>833</v>
      </c>
      <c r="E136" s="1">
        <v>37</v>
      </c>
      <c r="F136" s="1">
        <v>480.27</v>
      </c>
      <c r="G136" s="27">
        <v>5940.92</v>
      </c>
      <c r="H136" s="27">
        <v>5940.92</v>
      </c>
      <c r="I136" s="36">
        <v>39555</v>
      </c>
      <c r="J136" s="36">
        <v>40451</v>
      </c>
      <c r="K136" s="36">
        <v>40816</v>
      </c>
      <c r="L136" s="24">
        <v>170</v>
      </c>
      <c r="M136" s="24" t="s">
        <v>834</v>
      </c>
      <c r="N136" s="37">
        <v>1261</v>
      </c>
      <c r="O136" s="37"/>
      <c r="P136" s="37"/>
      <c r="Q136" s="37"/>
      <c r="R136" s="37"/>
    </row>
    <row r="137" spans="2:18" s="2" customFormat="1" ht="11.25">
      <c r="B137" s="51" t="s">
        <v>835</v>
      </c>
      <c r="C137" s="50" t="s">
        <v>569</v>
      </c>
      <c r="D137" s="2" t="s">
        <v>836</v>
      </c>
      <c r="E137" s="1">
        <v>58</v>
      </c>
      <c r="F137" s="1">
        <v>1279.4</v>
      </c>
      <c r="G137" s="27">
        <v>59744.54</v>
      </c>
      <c r="H137" s="27">
        <v>33886.72</v>
      </c>
      <c r="I137" s="36">
        <v>39293</v>
      </c>
      <c r="J137" s="36">
        <v>40086</v>
      </c>
      <c r="K137" s="36">
        <v>40816</v>
      </c>
      <c r="L137" s="24">
        <v>170</v>
      </c>
      <c r="M137" s="24" t="s">
        <v>837</v>
      </c>
      <c r="N137" s="37">
        <v>1523</v>
      </c>
      <c r="O137" s="37"/>
      <c r="P137" s="37"/>
      <c r="Q137" s="37"/>
      <c r="R137" s="37"/>
    </row>
    <row r="138" spans="2:18" s="2" customFormat="1" ht="11.25">
      <c r="B138" s="51" t="s">
        <v>838</v>
      </c>
      <c r="C138" s="50" t="s">
        <v>569</v>
      </c>
      <c r="D138" s="2" t="s">
        <v>839</v>
      </c>
      <c r="E138" s="1">
        <v>76</v>
      </c>
      <c r="F138" s="1">
        <v>1226.8</v>
      </c>
      <c r="G138" s="27">
        <v>27876.05</v>
      </c>
      <c r="H138" s="27">
        <v>27876.05</v>
      </c>
      <c r="I138" s="36">
        <v>39666</v>
      </c>
      <c r="J138" s="36">
        <v>40816</v>
      </c>
      <c r="K138" s="36">
        <v>40816</v>
      </c>
      <c r="L138" s="24">
        <v>170</v>
      </c>
      <c r="M138" s="24" t="s">
        <v>806</v>
      </c>
      <c r="N138" s="37">
        <v>1150</v>
      </c>
      <c r="O138" s="37"/>
      <c r="P138" s="37"/>
      <c r="Q138" s="37"/>
      <c r="R138" s="37"/>
    </row>
    <row r="139" spans="2:18" s="2" customFormat="1" ht="11.25">
      <c r="B139" s="51" t="s">
        <v>840</v>
      </c>
      <c r="C139" s="50" t="s">
        <v>649</v>
      </c>
      <c r="D139" s="2" t="s">
        <v>841</v>
      </c>
      <c r="E139" s="1">
        <v>64</v>
      </c>
      <c r="F139" s="1">
        <v>990.8</v>
      </c>
      <c r="G139" s="27">
        <v>11188.5</v>
      </c>
      <c r="H139" s="27">
        <v>11188.54</v>
      </c>
      <c r="I139" s="36">
        <v>40081</v>
      </c>
      <c r="J139" s="36">
        <v>40816</v>
      </c>
      <c r="K139" s="36">
        <v>40816</v>
      </c>
      <c r="L139" s="24">
        <v>170</v>
      </c>
      <c r="M139" s="24" t="s">
        <v>842</v>
      </c>
      <c r="N139" s="37">
        <v>735</v>
      </c>
      <c r="O139" s="37"/>
      <c r="P139" s="37"/>
      <c r="Q139" s="37"/>
      <c r="R139" s="37"/>
    </row>
    <row r="140" spans="2:18" s="2" customFormat="1" ht="11.25">
      <c r="B140" s="51" t="s">
        <v>843</v>
      </c>
      <c r="C140" s="50" t="s">
        <v>569</v>
      </c>
      <c r="D140" s="2" t="s">
        <v>844</v>
      </c>
      <c r="E140" s="1">
        <v>70</v>
      </c>
      <c r="F140" s="1">
        <v>1055.6</v>
      </c>
      <c r="G140" s="27">
        <v>10508.85</v>
      </c>
      <c r="H140" s="27">
        <v>1050.89</v>
      </c>
      <c r="I140" s="36">
        <v>40050</v>
      </c>
      <c r="J140" s="36">
        <v>40816</v>
      </c>
      <c r="K140" s="36">
        <v>40816</v>
      </c>
      <c r="L140" s="24">
        <v>170</v>
      </c>
      <c r="M140" s="24" t="s">
        <v>571</v>
      </c>
      <c r="N140" s="37">
        <v>766</v>
      </c>
      <c r="O140" s="37"/>
      <c r="P140" s="37"/>
      <c r="Q140" s="37"/>
      <c r="R140" s="37"/>
    </row>
    <row r="141" spans="2:18" s="2" customFormat="1" ht="11.25">
      <c r="B141" s="51" t="s">
        <v>845</v>
      </c>
      <c r="C141" s="50" t="s">
        <v>569</v>
      </c>
      <c r="D141" s="2" t="s">
        <v>846</v>
      </c>
      <c r="E141" s="1">
        <v>31.5</v>
      </c>
      <c r="F141" s="1">
        <v>264.09</v>
      </c>
      <c r="G141" s="27">
        <v>5200.55</v>
      </c>
      <c r="H141" s="27">
        <v>520.06</v>
      </c>
      <c r="I141" s="36">
        <v>40087</v>
      </c>
      <c r="J141" s="36">
        <v>40816</v>
      </c>
      <c r="K141" s="36">
        <v>40816</v>
      </c>
      <c r="L141" s="24">
        <v>170</v>
      </c>
      <c r="M141" s="24" t="s">
        <v>589</v>
      </c>
      <c r="N141" s="37">
        <v>729</v>
      </c>
      <c r="O141" s="37"/>
      <c r="P141" s="37"/>
      <c r="Q141" s="37"/>
      <c r="R141" s="37"/>
    </row>
    <row r="142" spans="2:18" s="2" customFormat="1" ht="11.25">
      <c r="B142" s="51" t="s">
        <v>847</v>
      </c>
      <c r="C142" s="50" t="s">
        <v>569</v>
      </c>
      <c r="D142" s="2" t="s">
        <v>848</v>
      </c>
      <c r="E142" s="1">
        <v>214</v>
      </c>
      <c r="F142" s="1">
        <v>4259</v>
      </c>
      <c r="G142" s="27">
        <v>195034.6</v>
      </c>
      <c r="H142" s="27">
        <v>195034.6</v>
      </c>
      <c r="I142" s="36">
        <v>39490</v>
      </c>
      <c r="J142" s="36">
        <v>40268</v>
      </c>
      <c r="K142" s="36">
        <v>40816</v>
      </c>
      <c r="L142" s="24">
        <v>170</v>
      </c>
      <c r="M142" s="24" t="s">
        <v>598</v>
      </c>
      <c r="N142" s="37">
        <v>1326</v>
      </c>
      <c r="O142" s="37"/>
      <c r="P142" s="37"/>
      <c r="Q142" s="37"/>
      <c r="R142" s="37"/>
    </row>
    <row r="143" spans="2:18" s="2" customFormat="1" ht="11.25">
      <c r="B143" s="51" t="s">
        <v>849</v>
      </c>
      <c r="C143" s="50" t="s">
        <v>569</v>
      </c>
      <c r="D143" s="2" t="s">
        <v>850</v>
      </c>
      <c r="E143" s="1">
        <v>83</v>
      </c>
      <c r="F143" s="1">
        <v>612</v>
      </c>
      <c r="G143" s="27">
        <v>36901.2</v>
      </c>
      <c r="H143" s="27">
        <v>27675.9</v>
      </c>
      <c r="I143" s="36">
        <v>40051</v>
      </c>
      <c r="J143" s="36">
        <v>40816</v>
      </c>
      <c r="K143" s="36">
        <v>40816</v>
      </c>
      <c r="L143" s="24">
        <v>170</v>
      </c>
      <c r="M143" s="24" t="s">
        <v>851</v>
      </c>
      <c r="N143" s="37">
        <v>765</v>
      </c>
      <c r="O143" s="37"/>
      <c r="P143" s="37"/>
      <c r="Q143" s="37"/>
      <c r="R143" s="37"/>
    </row>
    <row r="144" spans="2:18" s="2" customFormat="1" ht="11.25">
      <c r="B144" s="51" t="s">
        <v>852</v>
      </c>
      <c r="C144" s="50" t="s">
        <v>569</v>
      </c>
      <c r="D144" s="2" t="s">
        <v>853</v>
      </c>
      <c r="E144" s="1">
        <v>73</v>
      </c>
      <c r="F144" s="1">
        <v>2297</v>
      </c>
      <c r="G144" s="27">
        <v>74605.6</v>
      </c>
      <c r="H144" s="27">
        <v>7460.56</v>
      </c>
      <c r="I144" s="36">
        <v>39913</v>
      </c>
      <c r="J144" s="36">
        <v>40816</v>
      </c>
      <c r="K144" s="36">
        <v>40816</v>
      </c>
      <c r="L144" s="24">
        <v>170</v>
      </c>
      <c r="M144" s="24" t="s">
        <v>854</v>
      </c>
      <c r="N144" s="37">
        <v>903</v>
      </c>
      <c r="O144" s="37"/>
      <c r="P144" s="37"/>
      <c r="Q144" s="37"/>
      <c r="R144" s="37"/>
    </row>
    <row r="145" spans="2:18" s="2" customFormat="1" ht="11.25">
      <c r="B145" s="51" t="s">
        <v>855</v>
      </c>
      <c r="C145" s="50" t="s">
        <v>569</v>
      </c>
      <c r="D145" s="2" t="s">
        <v>856</v>
      </c>
      <c r="E145" s="1">
        <v>17</v>
      </c>
      <c r="F145" s="1">
        <v>146.8</v>
      </c>
      <c r="G145" s="27">
        <v>1762.75</v>
      </c>
      <c r="H145" s="27">
        <v>176.28</v>
      </c>
      <c r="I145" s="36">
        <v>40067</v>
      </c>
      <c r="J145" s="36">
        <v>40816</v>
      </c>
      <c r="K145" s="36">
        <v>40816</v>
      </c>
      <c r="L145" s="24">
        <v>170</v>
      </c>
      <c r="M145" s="24" t="s">
        <v>857</v>
      </c>
      <c r="N145" s="37">
        <v>749</v>
      </c>
      <c r="O145" s="37"/>
      <c r="P145" s="37"/>
      <c r="Q145" s="37"/>
      <c r="R145" s="37"/>
    </row>
    <row r="146" spans="2:18" s="2" customFormat="1" ht="11.25">
      <c r="B146" s="51" t="s">
        <v>858</v>
      </c>
      <c r="C146" s="50" t="s">
        <v>569</v>
      </c>
      <c r="D146" s="2" t="s">
        <v>859</v>
      </c>
      <c r="E146" s="1">
        <v>30</v>
      </c>
      <c r="F146" s="1">
        <v>363.2</v>
      </c>
      <c r="G146" s="27">
        <v>14292.25</v>
      </c>
      <c r="H146" s="27">
        <v>1429.23</v>
      </c>
      <c r="I146" s="36">
        <v>40059</v>
      </c>
      <c r="J146" s="36">
        <v>40816</v>
      </c>
      <c r="K146" s="36">
        <v>40816</v>
      </c>
      <c r="L146" s="24">
        <v>170</v>
      </c>
      <c r="M146" s="24" t="s">
        <v>670</v>
      </c>
      <c r="N146" s="37">
        <v>757</v>
      </c>
      <c r="O146" s="37"/>
      <c r="P146" s="37"/>
      <c r="Q146" s="37"/>
      <c r="R146" s="37"/>
    </row>
    <row r="147" spans="2:18" s="2" customFormat="1" ht="11.25">
      <c r="B147" s="51" t="s">
        <v>860</v>
      </c>
      <c r="C147" s="50" t="s">
        <v>569</v>
      </c>
      <c r="D147" s="2" t="s">
        <v>861</v>
      </c>
      <c r="E147" s="1">
        <v>127.8</v>
      </c>
      <c r="F147" s="1">
        <v>2015.8</v>
      </c>
      <c r="G147" s="27">
        <v>51362.74</v>
      </c>
      <c r="H147" s="27">
        <v>6151.49</v>
      </c>
      <c r="I147" s="36">
        <v>40025</v>
      </c>
      <c r="J147" s="36">
        <v>40816</v>
      </c>
      <c r="K147" s="36">
        <v>40816</v>
      </c>
      <c r="L147" s="24">
        <v>170</v>
      </c>
      <c r="M147" s="24" t="s">
        <v>611</v>
      </c>
      <c r="N147" s="37">
        <v>791</v>
      </c>
      <c r="O147" s="37"/>
      <c r="P147" s="37"/>
      <c r="Q147" s="37"/>
      <c r="R147" s="37"/>
    </row>
    <row r="148" spans="2:18" s="2" customFormat="1" ht="11.25">
      <c r="B148" s="51" t="s">
        <v>862</v>
      </c>
      <c r="C148" s="50" t="s">
        <v>569</v>
      </c>
      <c r="D148" s="2" t="s">
        <v>863</v>
      </c>
      <c r="E148" s="1">
        <v>49</v>
      </c>
      <c r="F148" s="1">
        <v>660.4</v>
      </c>
      <c r="G148" s="27">
        <v>14343.95</v>
      </c>
      <c r="H148" s="27">
        <v>1434.4</v>
      </c>
      <c r="I148" s="36">
        <v>40025</v>
      </c>
      <c r="J148" s="36">
        <v>40816</v>
      </c>
      <c r="K148" s="36">
        <v>40816</v>
      </c>
      <c r="L148" s="24">
        <v>170</v>
      </c>
      <c r="M148" s="24" t="s">
        <v>611</v>
      </c>
      <c r="N148" s="37">
        <v>791</v>
      </c>
      <c r="O148" s="37"/>
      <c r="P148" s="37"/>
      <c r="Q148" s="37"/>
      <c r="R148" s="37"/>
    </row>
    <row r="149" spans="2:18" s="2" customFormat="1" ht="11.25">
      <c r="B149" s="51" t="s">
        <v>864</v>
      </c>
      <c r="C149" s="50" t="s">
        <v>569</v>
      </c>
      <c r="D149" s="2" t="s">
        <v>865</v>
      </c>
      <c r="E149" s="1">
        <v>41</v>
      </c>
      <c r="F149" s="1">
        <v>533.2</v>
      </c>
      <c r="G149" s="27">
        <v>10840.69</v>
      </c>
      <c r="H149" s="27">
        <v>8163.98</v>
      </c>
      <c r="I149" s="36">
        <v>39678</v>
      </c>
      <c r="J149" s="36">
        <v>40451</v>
      </c>
      <c r="K149" s="36">
        <v>40816</v>
      </c>
      <c r="L149" s="24">
        <v>170</v>
      </c>
      <c r="M149" s="24" t="s">
        <v>733</v>
      </c>
      <c r="N149" s="37">
        <v>1138</v>
      </c>
      <c r="O149" s="37"/>
      <c r="P149" s="37"/>
      <c r="Q149" s="37"/>
      <c r="R149" s="37"/>
    </row>
    <row r="150" spans="2:18" s="2" customFormat="1" ht="11.25">
      <c r="B150" s="51" t="s">
        <v>866</v>
      </c>
      <c r="C150" s="50" t="s">
        <v>569</v>
      </c>
      <c r="D150" s="2" t="s">
        <v>867</v>
      </c>
      <c r="E150" s="1">
        <v>22</v>
      </c>
      <c r="F150" s="1">
        <v>312.6</v>
      </c>
      <c r="G150" s="27">
        <v>12091.97</v>
      </c>
      <c r="H150" s="27">
        <v>2198.54</v>
      </c>
      <c r="I150" s="36">
        <v>39380</v>
      </c>
      <c r="J150" s="36">
        <v>40086</v>
      </c>
      <c r="K150" s="36">
        <v>40816</v>
      </c>
      <c r="L150" s="24">
        <v>170</v>
      </c>
      <c r="M150" s="24" t="s">
        <v>837</v>
      </c>
      <c r="N150" s="37">
        <v>1436</v>
      </c>
      <c r="O150" s="37"/>
      <c r="P150" s="37"/>
      <c r="Q150" s="37"/>
      <c r="R150" s="37"/>
    </row>
    <row r="151" spans="2:18" s="2" customFormat="1" ht="11.25">
      <c r="B151" s="51" t="s">
        <v>868</v>
      </c>
      <c r="C151" s="50" t="s">
        <v>569</v>
      </c>
      <c r="D151" s="2" t="s">
        <v>869</v>
      </c>
      <c r="E151" s="1">
        <v>33</v>
      </c>
      <c r="F151" s="1">
        <v>984.8</v>
      </c>
      <c r="G151" s="27">
        <v>38574.48</v>
      </c>
      <c r="H151" s="27">
        <v>7013.54</v>
      </c>
      <c r="I151" s="36">
        <v>39380</v>
      </c>
      <c r="J151" s="36">
        <v>40086</v>
      </c>
      <c r="K151" s="36">
        <v>40816</v>
      </c>
      <c r="L151" s="24">
        <v>170</v>
      </c>
      <c r="M151" s="24" t="s">
        <v>870</v>
      </c>
      <c r="N151" s="37">
        <v>1436</v>
      </c>
      <c r="O151" s="37"/>
      <c r="P151" s="37"/>
      <c r="Q151" s="37"/>
      <c r="R151" s="37"/>
    </row>
    <row r="152" spans="2:18" s="2" customFormat="1" ht="11.25">
      <c r="B152" s="51" t="s">
        <v>871</v>
      </c>
      <c r="C152" s="50" t="s">
        <v>569</v>
      </c>
      <c r="D152" s="2" t="s">
        <v>872</v>
      </c>
      <c r="E152" s="1">
        <v>18</v>
      </c>
      <c r="F152" s="1">
        <v>390.6</v>
      </c>
      <c r="G152" s="27">
        <v>17959.61</v>
      </c>
      <c r="H152" s="27">
        <v>17959.61</v>
      </c>
      <c r="I152" s="36">
        <v>40029</v>
      </c>
      <c r="J152" s="36">
        <v>40816</v>
      </c>
      <c r="K152" s="36">
        <v>40816</v>
      </c>
      <c r="L152" s="24">
        <v>170</v>
      </c>
      <c r="M152" s="24" t="s">
        <v>718</v>
      </c>
      <c r="N152" s="37">
        <v>787</v>
      </c>
      <c r="O152" s="37"/>
      <c r="P152" s="37"/>
      <c r="Q152" s="37"/>
      <c r="R152" s="37"/>
    </row>
    <row r="153" spans="2:18" s="2" customFormat="1" ht="11.25">
      <c r="B153" s="51" t="s">
        <v>873</v>
      </c>
      <c r="C153" s="50" t="s">
        <v>569</v>
      </c>
      <c r="D153" s="2" t="s">
        <v>874</v>
      </c>
      <c r="E153" s="1">
        <v>79</v>
      </c>
      <c r="F153" s="1">
        <v>1117</v>
      </c>
      <c r="G153" s="27">
        <v>25903.57</v>
      </c>
      <c r="H153" s="27">
        <v>9066.25</v>
      </c>
      <c r="I153" s="36">
        <v>39976</v>
      </c>
      <c r="J153" s="36">
        <v>40816</v>
      </c>
      <c r="K153" s="36">
        <v>40816</v>
      </c>
      <c r="L153" s="24">
        <v>170</v>
      </c>
      <c r="M153" s="24" t="s">
        <v>606</v>
      </c>
      <c r="N153" s="37">
        <v>840</v>
      </c>
      <c r="O153" s="37"/>
      <c r="P153" s="37"/>
      <c r="Q153" s="37"/>
      <c r="R153" s="37"/>
    </row>
    <row r="154" spans="2:18" s="2" customFormat="1" ht="11.25">
      <c r="B154" s="51" t="s">
        <v>875</v>
      </c>
      <c r="C154" s="50" t="s">
        <v>569</v>
      </c>
      <c r="D154" s="2" t="s">
        <v>876</v>
      </c>
      <c r="E154" s="1">
        <v>79</v>
      </c>
      <c r="F154" s="1">
        <v>1140.8</v>
      </c>
      <c r="G154" s="27">
        <v>82159.2</v>
      </c>
      <c r="H154" s="27">
        <v>8215.92</v>
      </c>
      <c r="I154" s="36">
        <v>39706</v>
      </c>
      <c r="J154" s="36">
        <v>40816</v>
      </c>
      <c r="K154" s="36">
        <v>40816</v>
      </c>
      <c r="L154" s="24">
        <v>170</v>
      </c>
      <c r="M154" s="24" t="s">
        <v>577</v>
      </c>
      <c r="N154" s="37">
        <v>1110</v>
      </c>
      <c r="O154" s="37"/>
      <c r="P154" s="37"/>
      <c r="Q154" s="37"/>
      <c r="R154" s="37"/>
    </row>
    <row r="155" spans="2:18" s="2" customFormat="1" ht="11.25">
      <c r="B155" s="51" t="s">
        <v>877</v>
      </c>
      <c r="C155" s="50" t="s">
        <v>569</v>
      </c>
      <c r="D155" s="2" t="s">
        <v>878</v>
      </c>
      <c r="E155" s="1">
        <v>23</v>
      </c>
      <c r="F155" s="1">
        <v>459</v>
      </c>
      <c r="G155" s="27">
        <v>8639.46</v>
      </c>
      <c r="H155" s="27">
        <v>8639.46</v>
      </c>
      <c r="I155" s="36">
        <v>39269</v>
      </c>
      <c r="J155" s="36">
        <v>40086</v>
      </c>
      <c r="K155" s="36">
        <v>40816</v>
      </c>
      <c r="L155" s="24">
        <v>170</v>
      </c>
      <c r="M155" s="24" t="s">
        <v>606</v>
      </c>
      <c r="N155" s="37">
        <v>1547</v>
      </c>
      <c r="O155" s="37"/>
      <c r="P155" s="37"/>
      <c r="Q155" s="37"/>
      <c r="R155" s="37"/>
    </row>
    <row r="156" spans="2:18" s="2" customFormat="1" ht="11.25">
      <c r="B156" s="51" t="s">
        <v>879</v>
      </c>
      <c r="C156" s="50" t="s">
        <v>569</v>
      </c>
      <c r="D156" s="2" t="s">
        <v>880</v>
      </c>
      <c r="E156" s="1">
        <v>56</v>
      </c>
      <c r="F156" s="1">
        <v>1071.4</v>
      </c>
      <c r="G156" s="27">
        <v>51525.3</v>
      </c>
      <c r="H156" s="27">
        <v>5152.53</v>
      </c>
      <c r="I156" s="36">
        <v>40071</v>
      </c>
      <c r="J156" s="36">
        <v>40816</v>
      </c>
      <c r="K156" s="36">
        <v>40816</v>
      </c>
      <c r="L156" s="24">
        <v>170</v>
      </c>
      <c r="M156" s="24" t="s">
        <v>773</v>
      </c>
      <c r="N156" s="37">
        <v>745</v>
      </c>
      <c r="O156" s="37"/>
      <c r="P156" s="37"/>
      <c r="Q156" s="37"/>
      <c r="R156" s="37"/>
    </row>
    <row r="157" spans="2:18" s="2" customFormat="1" ht="11.25">
      <c r="B157" s="51" t="s">
        <v>881</v>
      </c>
      <c r="C157" s="50" t="s">
        <v>569</v>
      </c>
      <c r="D157" s="2" t="s">
        <v>882</v>
      </c>
      <c r="E157" s="1">
        <v>47</v>
      </c>
      <c r="F157" s="1">
        <v>343</v>
      </c>
      <c r="G157" s="27">
        <v>9489.9</v>
      </c>
      <c r="H157" s="27">
        <v>948.99</v>
      </c>
      <c r="I157" s="36">
        <v>39967</v>
      </c>
      <c r="J157" s="36">
        <v>40816</v>
      </c>
      <c r="K157" s="36">
        <v>40816</v>
      </c>
      <c r="L157" s="24">
        <v>170</v>
      </c>
      <c r="M157" s="24" t="s">
        <v>681</v>
      </c>
      <c r="N157" s="37">
        <v>849</v>
      </c>
      <c r="O157" s="37"/>
      <c r="P157" s="37"/>
      <c r="Q157" s="37"/>
      <c r="R157" s="37"/>
    </row>
    <row r="158" spans="2:18" s="2" customFormat="1" ht="11.25">
      <c r="B158" s="51" t="s">
        <v>883</v>
      </c>
      <c r="C158" s="50" t="s">
        <v>569</v>
      </c>
      <c r="D158" s="2" t="s">
        <v>884</v>
      </c>
      <c r="E158" s="1">
        <v>130</v>
      </c>
      <c r="F158" s="1">
        <v>2992</v>
      </c>
      <c r="G158" s="27">
        <v>43163.8</v>
      </c>
      <c r="H158" s="27">
        <v>43163.8</v>
      </c>
      <c r="I158" s="36">
        <v>39842</v>
      </c>
      <c r="J158" s="36">
        <v>40816</v>
      </c>
      <c r="K158" s="36">
        <v>40816</v>
      </c>
      <c r="L158" s="24">
        <v>170</v>
      </c>
      <c r="M158" s="24" t="s">
        <v>598</v>
      </c>
      <c r="N158" s="37">
        <v>974</v>
      </c>
      <c r="O158" s="37"/>
      <c r="P158" s="37"/>
      <c r="Q158" s="37"/>
      <c r="R158" s="37"/>
    </row>
    <row r="159" spans="2:18" s="2" customFormat="1" ht="11.25">
      <c r="B159" s="51" t="s">
        <v>885</v>
      </c>
      <c r="C159" s="50" t="s">
        <v>569</v>
      </c>
      <c r="D159" s="2" t="s">
        <v>886</v>
      </c>
      <c r="E159" s="1">
        <v>186</v>
      </c>
      <c r="F159" s="1">
        <v>5270</v>
      </c>
      <c r="G159" s="27">
        <v>292126.2</v>
      </c>
      <c r="H159" s="27">
        <v>29212.62</v>
      </c>
      <c r="I159" s="36">
        <v>40239</v>
      </c>
      <c r="J159" s="36">
        <v>40816</v>
      </c>
      <c r="K159" s="36">
        <v>40816</v>
      </c>
      <c r="L159" s="24">
        <v>170</v>
      </c>
      <c r="M159" s="24" t="s">
        <v>606</v>
      </c>
      <c r="N159" s="37">
        <v>577</v>
      </c>
      <c r="O159" s="37"/>
      <c r="P159" s="37"/>
      <c r="Q159" s="37"/>
      <c r="R159" s="37"/>
    </row>
    <row r="160" spans="2:18" s="2" customFormat="1" ht="11.25">
      <c r="B160" s="51" t="s">
        <v>887</v>
      </c>
      <c r="C160" s="50" t="s">
        <v>569</v>
      </c>
      <c r="D160" s="2" t="s">
        <v>888</v>
      </c>
      <c r="E160" s="1">
        <v>68</v>
      </c>
      <c r="F160" s="1">
        <v>1062.4</v>
      </c>
      <c r="G160" s="27">
        <v>34847.06</v>
      </c>
      <c r="H160" s="27">
        <v>3484.71</v>
      </c>
      <c r="I160" s="36">
        <v>39706</v>
      </c>
      <c r="J160" s="36">
        <v>40816</v>
      </c>
      <c r="K160" s="36">
        <v>40816</v>
      </c>
      <c r="L160" s="24">
        <v>170</v>
      </c>
      <c r="M160" s="24" t="s">
        <v>577</v>
      </c>
      <c r="N160" s="37">
        <v>1110</v>
      </c>
      <c r="O160" s="37"/>
      <c r="P160" s="37"/>
      <c r="Q160" s="37"/>
      <c r="R160" s="37"/>
    </row>
    <row r="161" spans="2:18" s="2" customFormat="1" ht="11.25">
      <c r="B161" s="51" t="s">
        <v>889</v>
      </c>
      <c r="C161" s="50" t="s">
        <v>569</v>
      </c>
      <c r="D161" s="2" t="s">
        <v>890</v>
      </c>
      <c r="E161" s="1">
        <v>121</v>
      </c>
      <c r="F161" s="1">
        <v>1134.2</v>
      </c>
      <c r="G161" s="27">
        <v>46236.44</v>
      </c>
      <c r="H161" s="27">
        <v>48367.15</v>
      </c>
      <c r="I161" s="36">
        <v>38519</v>
      </c>
      <c r="J161" s="36">
        <v>39538</v>
      </c>
      <c r="K161" s="36">
        <v>40816</v>
      </c>
      <c r="L161" s="24">
        <v>170</v>
      </c>
      <c r="M161" s="24" t="s">
        <v>891</v>
      </c>
      <c r="N161" s="37">
        <v>2297</v>
      </c>
      <c r="O161" s="37"/>
      <c r="P161" s="37"/>
      <c r="Q161" s="37"/>
      <c r="R161" s="37"/>
    </row>
    <row r="162" spans="2:18" s="2" customFormat="1" ht="11.25">
      <c r="B162" s="51" t="s">
        <v>892</v>
      </c>
      <c r="C162" s="50" t="s">
        <v>569</v>
      </c>
      <c r="D162" s="2" t="s">
        <v>893</v>
      </c>
      <c r="E162" s="1">
        <v>69</v>
      </c>
      <c r="F162" s="1">
        <v>2321</v>
      </c>
      <c r="G162" s="27">
        <v>151816.09</v>
      </c>
      <c r="H162" s="27">
        <v>151816.09</v>
      </c>
      <c r="I162" s="36">
        <v>39847</v>
      </c>
      <c r="J162" s="36">
        <v>40816</v>
      </c>
      <c r="K162" s="36">
        <v>40816</v>
      </c>
      <c r="L162" s="24">
        <v>170</v>
      </c>
      <c r="M162" s="24" t="s">
        <v>656</v>
      </c>
      <c r="N162" s="37">
        <v>969</v>
      </c>
      <c r="O162" s="37"/>
      <c r="P162" s="37"/>
      <c r="Q162" s="37"/>
      <c r="R162" s="37"/>
    </row>
    <row r="163" spans="2:18" s="2" customFormat="1" ht="11.25">
      <c r="B163" s="51" t="s">
        <v>894</v>
      </c>
      <c r="C163" s="50" t="s">
        <v>569</v>
      </c>
      <c r="D163" s="2" t="s">
        <v>895</v>
      </c>
      <c r="E163" s="1">
        <v>47</v>
      </c>
      <c r="F163" s="1">
        <v>222</v>
      </c>
      <c r="G163" s="27">
        <v>7283</v>
      </c>
      <c r="H163" s="27">
        <v>728.3</v>
      </c>
      <c r="I163" s="36">
        <v>40130</v>
      </c>
      <c r="J163" s="36">
        <v>40816</v>
      </c>
      <c r="K163" s="36">
        <v>40816</v>
      </c>
      <c r="L163" s="24">
        <v>170</v>
      </c>
      <c r="M163" s="24" t="s">
        <v>645</v>
      </c>
      <c r="N163" s="37">
        <v>686</v>
      </c>
      <c r="O163" s="37"/>
      <c r="P163" s="37"/>
      <c r="Q163" s="37"/>
      <c r="R163" s="37"/>
    </row>
    <row r="164" spans="2:18" s="2" customFormat="1" ht="11.25">
      <c r="B164" s="51" t="s">
        <v>896</v>
      </c>
      <c r="C164" s="50" t="s">
        <v>569</v>
      </c>
      <c r="D164" s="2" t="s">
        <v>897</v>
      </c>
      <c r="E164" s="1">
        <v>28</v>
      </c>
      <c r="F164" s="1">
        <v>600</v>
      </c>
      <c r="G164" s="27">
        <v>14395.5</v>
      </c>
      <c r="H164" s="27">
        <v>12380.13</v>
      </c>
      <c r="I164" s="36">
        <v>39657</v>
      </c>
      <c r="J164" s="36">
        <v>40816</v>
      </c>
      <c r="K164" s="36">
        <v>40816</v>
      </c>
      <c r="L164" s="24">
        <v>170</v>
      </c>
      <c r="M164" s="24" t="s">
        <v>623</v>
      </c>
      <c r="N164" s="37">
        <v>1159</v>
      </c>
      <c r="O164" s="37"/>
      <c r="P164" s="37"/>
      <c r="Q164" s="37"/>
      <c r="R164" s="37"/>
    </row>
    <row r="165" spans="2:18" s="2" customFormat="1" ht="11.25">
      <c r="B165" s="51" t="s">
        <v>898</v>
      </c>
      <c r="C165" s="50" t="s">
        <v>649</v>
      </c>
      <c r="D165" s="2" t="s">
        <v>899</v>
      </c>
      <c r="E165" s="1">
        <v>37</v>
      </c>
      <c r="F165" s="1">
        <v>509</v>
      </c>
      <c r="G165" s="27">
        <v>9739.51</v>
      </c>
      <c r="H165" s="27">
        <v>4869.75</v>
      </c>
      <c r="I165" s="36">
        <v>39764</v>
      </c>
      <c r="J165" s="36">
        <v>40816</v>
      </c>
      <c r="K165" s="36">
        <v>40816</v>
      </c>
      <c r="L165" s="24">
        <v>170</v>
      </c>
      <c r="M165" s="24" t="s">
        <v>900</v>
      </c>
      <c r="N165" s="37">
        <v>1052</v>
      </c>
      <c r="O165" s="37"/>
      <c r="P165" s="37"/>
      <c r="Q165" s="37"/>
      <c r="R165" s="37"/>
    </row>
    <row r="166" spans="2:18" s="2" customFormat="1" ht="11.25">
      <c r="B166" s="51" t="s">
        <v>901</v>
      </c>
      <c r="C166" s="50" t="s">
        <v>569</v>
      </c>
      <c r="D166" s="2" t="s">
        <v>902</v>
      </c>
      <c r="E166" s="1">
        <v>58</v>
      </c>
      <c r="F166" s="1">
        <v>1791</v>
      </c>
      <c r="G166" s="27">
        <v>158705</v>
      </c>
      <c r="H166" s="27">
        <v>15870.5</v>
      </c>
      <c r="I166" s="36">
        <v>39727</v>
      </c>
      <c r="J166" s="36">
        <v>40816</v>
      </c>
      <c r="K166" s="36">
        <v>40816</v>
      </c>
      <c r="L166" s="24">
        <v>170</v>
      </c>
      <c r="M166" s="24" t="s">
        <v>631</v>
      </c>
      <c r="N166" s="37">
        <v>1089</v>
      </c>
      <c r="O166" s="37"/>
      <c r="P166" s="37"/>
      <c r="Q166" s="37"/>
      <c r="R166" s="37"/>
    </row>
    <row r="167" spans="2:18" s="2" customFormat="1" ht="11.25">
      <c r="B167" s="51" t="s">
        <v>903</v>
      </c>
      <c r="C167" s="50" t="s">
        <v>569</v>
      </c>
      <c r="D167" s="2" t="s">
        <v>904</v>
      </c>
      <c r="E167" s="1">
        <v>49</v>
      </c>
      <c r="F167" s="1">
        <v>566</v>
      </c>
      <c r="G167" s="27">
        <v>17757.6</v>
      </c>
      <c r="H167" s="27">
        <v>17757.6</v>
      </c>
      <c r="I167" s="36">
        <v>39889</v>
      </c>
      <c r="J167" s="36">
        <v>40816</v>
      </c>
      <c r="K167" s="36">
        <v>40816</v>
      </c>
      <c r="L167" s="24">
        <v>170</v>
      </c>
      <c r="M167" s="24" t="s">
        <v>601</v>
      </c>
      <c r="N167" s="37">
        <v>927</v>
      </c>
      <c r="O167" s="37"/>
      <c r="P167" s="37"/>
      <c r="Q167" s="37"/>
      <c r="R167" s="37"/>
    </row>
    <row r="168" spans="2:18" s="2" customFormat="1" ht="11.25">
      <c r="B168" s="51" t="s">
        <v>905</v>
      </c>
      <c r="C168" s="50" t="s">
        <v>569</v>
      </c>
      <c r="D168" s="2" t="s">
        <v>906</v>
      </c>
      <c r="E168" s="1">
        <v>114</v>
      </c>
      <c r="F168" s="1">
        <v>1140</v>
      </c>
      <c r="G168" s="27">
        <v>48098.54</v>
      </c>
      <c r="H168" s="27">
        <v>48098.54</v>
      </c>
      <c r="I168" s="36">
        <v>40570</v>
      </c>
      <c r="J168" s="36">
        <v>40816</v>
      </c>
      <c r="K168" s="36">
        <v>40816</v>
      </c>
      <c r="L168" s="24">
        <v>170</v>
      </c>
      <c r="M168" s="24" t="s">
        <v>598</v>
      </c>
      <c r="N168" s="37">
        <v>246</v>
      </c>
      <c r="O168" s="37"/>
      <c r="P168" s="37"/>
      <c r="Q168" s="37"/>
      <c r="R168" s="37"/>
    </row>
    <row r="169" spans="2:18" s="2" customFormat="1" ht="11.25">
      <c r="B169" s="51" t="s">
        <v>907</v>
      </c>
      <c r="C169" s="50" t="s">
        <v>569</v>
      </c>
      <c r="D169" s="2" t="s">
        <v>908</v>
      </c>
      <c r="E169" s="1">
        <v>78</v>
      </c>
      <c r="F169" s="1">
        <v>1369</v>
      </c>
      <c r="G169" s="27">
        <v>38706.8</v>
      </c>
      <c r="H169" s="27">
        <v>3870.68</v>
      </c>
      <c r="I169" s="36">
        <v>39722</v>
      </c>
      <c r="J169" s="36">
        <v>40816</v>
      </c>
      <c r="K169" s="36">
        <v>40816</v>
      </c>
      <c r="L169" s="24">
        <v>170</v>
      </c>
      <c r="M169" s="24" t="s">
        <v>670</v>
      </c>
      <c r="N169" s="37">
        <v>1094</v>
      </c>
      <c r="O169" s="37"/>
      <c r="P169" s="37"/>
      <c r="Q169" s="37"/>
      <c r="R169" s="37"/>
    </row>
    <row r="170" spans="2:18" s="2" customFormat="1" ht="11.25">
      <c r="B170" s="51" t="s">
        <v>909</v>
      </c>
      <c r="C170" s="50" t="s">
        <v>569</v>
      </c>
      <c r="D170" s="2" t="s">
        <v>910</v>
      </c>
      <c r="E170" s="1">
        <v>27</v>
      </c>
      <c r="F170" s="1">
        <v>219.2</v>
      </c>
      <c r="G170" s="27">
        <v>4434.24</v>
      </c>
      <c r="H170" s="27">
        <v>4434.24</v>
      </c>
      <c r="I170" s="36">
        <v>40583</v>
      </c>
      <c r="J170" s="36">
        <v>40816</v>
      </c>
      <c r="K170" s="36">
        <v>40816</v>
      </c>
      <c r="L170" s="24">
        <v>170</v>
      </c>
      <c r="M170" s="24" t="s">
        <v>598</v>
      </c>
      <c r="N170" s="37">
        <v>233</v>
      </c>
      <c r="O170" s="37"/>
      <c r="P170" s="37"/>
      <c r="Q170" s="37"/>
      <c r="R170" s="37"/>
    </row>
    <row r="171" spans="2:18" s="2" customFormat="1" ht="11.25">
      <c r="B171" s="51" t="s">
        <v>911</v>
      </c>
      <c r="C171" s="50" t="s">
        <v>569</v>
      </c>
      <c r="D171" s="2" t="s">
        <v>912</v>
      </c>
      <c r="E171" s="1">
        <v>33</v>
      </c>
      <c r="F171" s="1">
        <v>400</v>
      </c>
      <c r="G171" s="27">
        <v>12496.21</v>
      </c>
      <c r="H171" s="27">
        <v>1785.18</v>
      </c>
      <c r="I171" s="36">
        <v>39675</v>
      </c>
      <c r="J171" s="36">
        <v>40451</v>
      </c>
      <c r="K171" s="36">
        <v>40816</v>
      </c>
      <c r="L171" s="24">
        <v>170</v>
      </c>
      <c r="M171" s="24" t="s">
        <v>670</v>
      </c>
      <c r="N171" s="37">
        <v>1141</v>
      </c>
      <c r="O171" s="37"/>
      <c r="P171" s="37"/>
      <c r="Q171" s="37"/>
      <c r="R171" s="37"/>
    </row>
    <row r="172" spans="2:18" s="2" customFormat="1" ht="11.25">
      <c r="B172" s="51" t="s">
        <v>913</v>
      </c>
      <c r="C172" s="50" t="s">
        <v>569</v>
      </c>
      <c r="D172" s="2" t="s">
        <v>914</v>
      </c>
      <c r="E172" s="1">
        <v>93</v>
      </c>
      <c r="F172" s="1">
        <v>610</v>
      </c>
      <c r="G172" s="27">
        <v>16342.09</v>
      </c>
      <c r="H172" s="27">
        <v>16342.09</v>
      </c>
      <c r="I172" s="36">
        <v>39602</v>
      </c>
      <c r="J172" s="36">
        <v>40451</v>
      </c>
      <c r="K172" s="36">
        <v>40816</v>
      </c>
      <c r="L172" s="24">
        <v>170</v>
      </c>
      <c r="M172" s="24" t="s">
        <v>795</v>
      </c>
      <c r="N172" s="37">
        <v>1214</v>
      </c>
      <c r="O172" s="37"/>
      <c r="P172" s="37"/>
      <c r="Q172" s="37"/>
      <c r="R172" s="37"/>
    </row>
    <row r="173" spans="2:18" s="2" customFormat="1" ht="11.25">
      <c r="B173" s="51" t="s">
        <v>915</v>
      </c>
      <c r="C173" s="50" t="s">
        <v>569</v>
      </c>
      <c r="D173" s="2" t="s">
        <v>916</v>
      </c>
      <c r="E173" s="1">
        <v>123</v>
      </c>
      <c r="F173" s="1">
        <v>2386.4</v>
      </c>
      <c r="G173" s="27">
        <v>89265.39</v>
      </c>
      <c r="H173" s="27">
        <v>42847.39</v>
      </c>
      <c r="I173" s="36">
        <v>39847</v>
      </c>
      <c r="J173" s="36">
        <v>40816</v>
      </c>
      <c r="K173" s="36">
        <v>40816</v>
      </c>
      <c r="L173" s="24">
        <v>170</v>
      </c>
      <c r="M173" s="24" t="s">
        <v>760</v>
      </c>
      <c r="N173" s="37">
        <v>969</v>
      </c>
      <c r="O173" s="37"/>
      <c r="P173" s="37"/>
      <c r="Q173" s="37"/>
      <c r="R173" s="37"/>
    </row>
    <row r="174" spans="2:18" s="2" customFormat="1" ht="11.25">
      <c r="B174" s="51" t="s">
        <v>917</v>
      </c>
      <c r="C174" s="50" t="s">
        <v>569</v>
      </c>
      <c r="D174" s="2" t="s">
        <v>918</v>
      </c>
      <c r="E174" s="1">
        <v>82</v>
      </c>
      <c r="F174" s="1">
        <v>1261</v>
      </c>
      <c r="G174" s="27">
        <v>26007.71</v>
      </c>
      <c r="H174" s="27">
        <v>26007.71</v>
      </c>
      <c r="I174" s="36">
        <v>39269</v>
      </c>
      <c r="J174" s="36">
        <v>40086</v>
      </c>
      <c r="K174" s="36">
        <v>40816</v>
      </c>
      <c r="L174" s="24">
        <v>170</v>
      </c>
      <c r="M174" s="24" t="s">
        <v>606</v>
      </c>
      <c r="N174" s="37">
        <v>1547</v>
      </c>
      <c r="O174" s="37"/>
      <c r="P174" s="37"/>
      <c r="Q174" s="37"/>
      <c r="R174" s="37"/>
    </row>
    <row r="175" spans="2:18" s="2" customFormat="1" ht="11.25">
      <c r="B175" s="51" t="s">
        <v>919</v>
      </c>
      <c r="C175" s="50" t="s">
        <v>569</v>
      </c>
      <c r="D175" s="2" t="s">
        <v>920</v>
      </c>
      <c r="E175" s="1">
        <v>144</v>
      </c>
      <c r="F175" s="1">
        <v>4287</v>
      </c>
      <c r="G175" s="27">
        <v>294360.66</v>
      </c>
      <c r="H175" s="27">
        <v>294360.76</v>
      </c>
      <c r="I175" s="36">
        <v>39730</v>
      </c>
      <c r="J175" s="36">
        <v>40816</v>
      </c>
      <c r="K175" s="36">
        <v>40816</v>
      </c>
      <c r="L175" s="24">
        <v>170</v>
      </c>
      <c r="M175" s="24" t="s">
        <v>577</v>
      </c>
      <c r="N175" s="37">
        <v>1086</v>
      </c>
      <c r="O175" s="37"/>
      <c r="P175" s="37"/>
      <c r="Q175" s="37"/>
      <c r="R175" s="37"/>
    </row>
    <row r="176" spans="2:18" s="2" customFormat="1" ht="11.25">
      <c r="B176" s="51" t="s">
        <v>921</v>
      </c>
      <c r="C176" s="50" t="s">
        <v>569</v>
      </c>
      <c r="D176" s="2" t="s">
        <v>922</v>
      </c>
      <c r="E176" s="1">
        <v>128</v>
      </c>
      <c r="F176" s="1">
        <v>2669</v>
      </c>
      <c r="G176" s="27">
        <v>166061.5</v>
      </c>
      <c r="H176" s="27">
        <v>166061.5</v>
      </c>
      <c r="I176" s="36">
        <v>39889</v>
      </c>
      <c r="J176" s="36">
        <v>40816</v>
      </c>
      <c r="K176" s="36">
        <v>40816</v>
      </c>
      <c r="L176" s="24">
        <v>170</v>
      </c>
      <c r="M176" s="24" t="s">
        <v>601</v>
      </c>
      <c r="N176" s="37">
        <v>927</v>
      </c>
      <c r="O176" s="37"/>
      <c r="P176" s="37"/>
      <c r="Q176" s="37"/>
      <c r="R176" s="37"/>
    </row>
    <row r="177" spans="2:18" s="2" customFormat="1" ht="11.25">
      <c r="B177" s="51" t="s">
        <v>923</v>
      </c>
      <c r="C177" s="50" t="s">
        <v>569</v>
      </c>
      <c r="D177" s="2" t="s">
        <v>924</v>
      </c>
      <c r="E177" s="1">
        <v>57</v>
      </c>
      <c r="F177" s="1">
        <v>900.7</v>
      </c>
      <c r="G177" s="27">
        <v>30515.37</v>
      </c>
      <c r="H177" s="27">
        <v>30515.37</v>
      </c>
      <c r="I177" s="36">
        <v>39722</v>
      </c>
      <c r="J177" s="36">
        <v>40816</v>
      </c>
      <c r="K177" s="36">
        <v>40816</v>
      </c>
      <c r="L177" s="24">
        <v>170</v>
      </c>
      <c r="M177" s="24" t="s">
        <v>670</v>
      </c>
      <c r="N177" s="37">
        <v>1094</v>
      </c>
      <c r="O177" s="37"/>
      <c r="P177" s="37"/>
      <c r="Q177" s="37"/>
      <c r="R177" s="37"/>
    </row>
    <row r="178" spans="2:18" s="2" customFormat="1" ht="11.25">
      <c r="B178" s="51" t="s">
        <v>925</v>
      </c>
      <c r="C178" s="50" t="s">
        <v>569</v>
      </c>
      <c r="D178" s="2" t="s">
        <v>926</v>
      </c>
      <c r="E178" s="1">
        <v>121</v>
      </c>
      <c r="F178" s="1">
        <v>1240</v>
      </c>
      <c r="G178" s="27">
        <v>21527.39</v>
      </c>
      <c r="H178" s="27">
        <v>21527.39</v>
      </c>
      <c r="I178" s="36">
        <v>40106</v>
      </c>
      <c r="J178" s="36">
        <v>40816</v>
      </c>
      <c r="K178" s="36">
        <v>40816</v>
      </c>
      <c r="L178" s="24">
        <v>170</v>
      </c>
      <c r="M178" s="24" t="s">
        <v>606</v>
      </c>
      <c r="N178" s="37">
        <v>710</v>
      </c>
      <c r="O178" s="37"/>
      <c r="P178" s="37"/>
      <c r="Q178" s="37"/>
      <c r="R178" s="37"/>
    </row>
    <row r="179" spans="2:18" s="2" customFormat="1" ht="11.25">
      <c r="B179" s="51" t="s">
        <v>927</v>
      </c>
      <c r="C179" s="50" t="s">
        <v>569</v>
      </c>
      <c r="D179" s="2" t="s">
        <v>928</v>
      </c>
      <c r="E179" s="1">
        <v>129</v>
      </c>
      <c r="F179" s="1">
        <v>860.4</v>
      </c>
      <c r="G179" s="27">
        <v>24020.25</v>
      </c>
      <c r="H179" s="27">
        <v>24020.25</v>
      </c>
      <c r="I179" s="36">
        <v>39722</v>
      </c>
      <c r="J179" s="36">
        <v>40816</v>
      </c>
      <c r="K179" s="36">
        <v>40816</v>
      </c>
      <c r="L179" s="24">
        <v>170</v>
      </c>
      <c r="M179" s="24" t="s">
        <v>670</v>
      </c>
      <c r="N179" s="37">
        <v>1094</v>
      </c>
      <c r="O179" s="37"/>
      <c r="P179" s="37"/>
      <c r="Q179" s="37"/>
      <c r="R179" s="37"/>
    </row>
    <row r="180" spans="2:18" s="2" customFormat="1" ht="11.25">
      <c r="B180" s="51" t="s">
        <v>929</v>
      </c>
      <c r="C180" s="50" t="s">
        <v>569</v>
      </c>
      <c r="D180" s="2" t="s">
        <v>930</v>
      </c>
      <c r="E180" s="1">
        <v>215</v>
      </c>
      <c r="F180" s="1">
        <v>4307.6</v>
      </c>
      <c r="G180" s="27">
        <v>219086.6</v>
      </c>
      <c r="H180" s="27">
        <v>155551.51</v>
      </c>
      <c r="I180" s="36">
        <v>40256</v>
      </c>
      <c r="J180" s="36">
        <v>40816</v>
      </c>
      <c r="K180" s="36">
        <v>40816</v>
      </c>
      <c r="L180" s="24">
        <v>170</v>
      </c>
      <c r="M180" s="24" t="s">
        <v>931</v>
      </c>
      <c r="N180" s="37">
        <v>560</v>
      </c>
      <c r="O180" s="37"/>
      <c r="P180" s="37"/>
      <c r="Q180" s="37"/>
      <c r="R180" s="37"/>
    </row>
    <row r="181" spans="2:18" s="2" customFormat="1" ht="11.25">
      <c r="B181" s="51" t="s">
        <v>932</v>
      </c>
      <c r="C181" s="50" t="s">
        <v>569</v>
      </c>
      <c r="D181" s="2" t="s">
        <v>933</v>
      </c>
      <c r="E181" s="1">
        <v>116</v>
      </c>
      <c r="F181" s="1">
        <v>2764.2</v>
      </c>
      <c r="G181" s="27">
        <v>243185.65</v>
      </c>
      <c r="H181" s="27">
        <v>243185.66</v>
      </c>
      <c r="I181" s="36">
        <v>39720</v>
      </c>
      <c r="J181" s="36">
        <v>40816</v>
      </c>
      <c r="K181" s="36">
        <v>40816</v>
      </c>
      <c r="L181" s="24">
        <v>170</v>
      </c>
      <c r="M181" s="24" t="s">
        <v>934</v>
      </c>
      <c r="N181" s="37">
        <v>1096</v>
      </c>
      <c r="O181" s="37"/>
      <c r="P181" s="37"/>
      <c r="Q181" s="37"/>
      <c r="R181" s="37"/>
    </row>
    <row r="182" spans="2:18" s="2" customFormat="1" ht="11.25">
      <c r="B182" s="51" t="s">
        <v>935</v>
      </c>
      <c r="C182" s="50" t="s">
        <v>569</v>
      </c>
      <c r="D182" s="2" t="s">
        <v>936</v>
      </c>
      <c r="E182" s="1">
        <v>84</v>
      </c>
      <c r="F182" s="1">
        <v>676</v>
      </c>
      <c r="G182" s="27">
        <v>24228.14</v>
      </c>
      <c r="H182" s="27">
        <v>3461.16</v>
      </c>
      <c r="I182" s="36">
        <v>39847</v>
      </c>
      <c r="J182" s="36">
        <v>40451</v>
      </c>
      <c r="K182" s="36">
        <v>40816</v>
      </c>
      <c r="L182" s="24">
        <v>170</v>
      </c>
      <c r="M182" s="24" t="s">
        <v>577</v>
      </c>
      <c r="N182" s="37">
        <v>969</v>
      </c>
      <c r="O182" s="37"/>
      <c r="P182" s="37"/>
      <c r="Q182" s="37"/>
      <c r="R182" s="37"/>
    </row>
    <row r="183" spans="2:18" s="2" customFormat="1" ht="11.25">
      <c r="B183" s="51" t="s">
        <v>937</v>
      </c>
      <c r="C183" s="50" t="s">
        <v>569</v>
      </c>
      <c r="D183" s="2" t="s">
        <v>938</v>
      </c>
      <c r="E183" s="1">
        <v>115</v>
      </c>
      <c r="F183" s="1">
        <v>1914</v>
      </c>
      <c r="G183" s="27">
        <v>50781.75</v>
      </c>
      <c r="H183" s="27">
        <v>27929.96</v>
      </c>
      <c r="I183" s="36">
        <v>39828</v>
      </c>
      <c r="J183" s="36">
        <v>40816</v>
      </c>
      <c r="K183" s="36">
        <v>40816</v>
      </c>
      <c r="L183" s="24">
        <v>170</v>
      </c>
      <c r="M183" s="24" t="s">
        <v>606</v>
      </c>
      <c r="N183" s="37">
        <v>988</v>
      </c>
      <c r="O183" s="37"/>
      <c r="P183" s="37"/>
      <c r="Q183" s="37"/>
      <c r="R183" s="37"/>
    </row>
    <row r="184" spans="2:18" s="2" customFormat="1" ht="11.25">
      <c r="B184" s="51" t="s">
        <v>939</v>
      </c>
      <c r="C184" s="50" t="s">
        <v>569</v>
      </c>
      <c r="D184" s="2" t="s">
        <v>940</v>
      </c>
      <c r="E184" s="1">
        <v>85</v>
      </c>
      <c r="F184" s="1">
        <v>1150</v>
      </c>
      <c r="G184" s="27">
        <v>59325.12</v>
      </c>
      <c r="H184" s="27">
        <v>36725.08</v>
      </c>
      <c r="I184" s="36">
        <v>39847</v>
      </c>
      <c r="J184" s="36">
        <v>40451</v>
      </c>
      <c r="K184" s="36">
        <v>40816</v>
      </c>
      <c r="L184" s="24">
        <v>170</v>
      </c>
      <c r="M184" s="24" t="s">
        <v>577</v>
      </c>
      <c r="N184" s="37">
        <v>969</v>
      </c>
      <c r="O184" s="37"/>
      <c r="P184" s="37"/>
      <c r="Q184" s="37"/>
      <c r="R184" s="37"/>
    </row>
    <row r="185" spans="2:18" s="2" customFormat="1" ht="11.25">
      <c r="B185" s="51" t="s">
        <v>941</v>
      </c>
      <c r="C185" s="50" t="s">
        <v>569</v>
      </c>
      <c r="D185" s="2" t="s">
        <v>942</v>
      </c>
      <c r="E185" s="1">
        <v>10</v>
      </c>
      <c r="F185" s="1">
        <v>55</v>
      </c>
      <c r="G185" s="27">
        <v>385</v>
      </c>
      <c r="H185" s="27">
        <v>385</v>
      </c>
      <c r="I185" s="36">
        <v>39937</v>
      </c>
      <c r="J185" s="36">
        <v>40816</v>
      </c>
      <c r="K185" s="36">
        <v>40816</v>
      </c>
      <c r="L185" s="24">
        <v>170</v>
      </c>
      <c r="M185" s="24" t="s">
        <v>943</v>
      </c>
      <c r="N185" s="37">
        <v>879</v>
      </c>
      <c r="O185" s="37"/>
      <c r="P185" s="37"/>
      <c r="Q185" s="37"/>
      <c r="R185" s="37"/>
    </row>
    <row r="186" spans="2:18" s="2" customFormat="1" ht="11.25">
      <c r="B186" s="51" t="s">
        <v>944</v>
      </c>
      <c r="C186" s="50" t="s">
        <v>569</v>
      </c>
      <c r="D186" s="2" t="s">
        <v>945</v>
      </c>
      <c r="E186" s="1">
        <v>92</v>
      </c>
      <c r="F186" s="1">
        <v>1053</v>
      </c>
      <c r="G186" s="27">
        <v>15109.68</v>
      </c>
      <c r="H186" s="27">
        <v>9368</v>
      </c>
      <c r="I186" s="36">
        <v>39709</v>
      </c>
      <c r="J186" s="36">
        <v>40816</v>
      </c>
      <c r="K186" s="36">
        <v>40816</v>
      </c>
      <c r="L186" s="24">
        <v>170</v>
      </c>
      <c r="M186" s="24" t="s">
        <v>639</v>
      </c>
      <c r="N186" s="37">
        <v>1107</v>
      </c>
      <c r="O186" s="37"/>
      <c r="P186" s="37"/>
      <c r="Q186" s="37"/>
      <c r="R186" s="37"/>
    </row>
    <row r="187" spans="2:18" s="2" customFormat="1" ht="11.25">
      <c r="B187" s="51" t="s">
        <v>946</v>
      </c>
      <c r="C187" s="50" t="s">
        <v>569</v>
      </c>
      <c r="D187" s="2" t="s">
        <v>947</v>
      </c>
      <c r="E187" s="1">
        <v>61</v>
      </c>
      <c r="F187" s="1">
        <v>1685.6</v>
      </c>
      <c r="G187" s="27">
        <v>44046.65</v>
      </c>
      <c r="H187" s="27">
        <v>25547.06</v>
      </c>
      <c r="I187" s="36">
        <v>40065</v>
      </c>
      <c r="J187" s="36">
        <v>40816</v>
      </c>
      <c r="K187" s="36">
        <v>40816</v>
      </c>
      <c r="L187" s="24">
        <v>170</v>
      </c>
      <c r="M187" s="24" t="s">
        <v>678</v>
      </c>
      <c r="N187" s="37">
        <v>751</v>
      </c>
      <c r="O187" s="37"/>
      <c r="P187" s="37"/>
      <c r="Q187" s="37"/>
      <c r="R187" s="37"/>
    </row>
    <row r="188" spans="2:18" s="2" customFormat="1" ht="11.25">
      <c r="B188" s="51" t="s">
        <v>948</v>
      </c>
      <c r="C188" s="50" t="s">
        <v>569</v>
      </c>
      <c r="D188" s="2" t="s">
        <v>949</v>
      </c>
      <c r="E188" s="1">
        <v>18</v>
      </c>
      <c r="F188" s="1">
        <v>275</v>
      </c>
      <c r="G188" s="27">
        <v>7287.2</v>
      </c>
      <c r="H188" s="27">
        <v>728.72</v>
      </c>
      <c r="I188" s="36">
        <v>40122</v>
      </c>
      <c r="J188" s="36">
        <v>40816</v>
      </c>
      <c r="K188" s="36">
        <v>40816</v>
      </c>
      <c r="L188" s="24">
        <v>170</v>
      </c>
      <c r="M188" s="24" t="s">
        <v>577</v>
      </c>
      <c r="N188" s="37">
        <v>694</v>
      </c>
      <c r="O188" s="37"/>
      <c r="P188" s="37"/>
      <c r="Q188" s="37"/>
      <c r="R188" s="37"/>
    </row>
    <row r="189" spans="2:18" s="2" customFormat="1" ht="11.25">
      <c r="B189" s="51" t="s">
        <v>950</v>
      </c>
      <c r="C189" s="50" t="s">
        <v>569</v>
      </c>
      <c r="D189" s="2" t="s">
        <v>951</v>
      </c>
      <c r="E189" s="1">
        <v>214</v>
      </c>
      <c r="F189" s="1">
        <v>4690.2</v>
      </c>
      <c r="G189" s="27">
        <v>181635.27</v>
      </c>
      <c r="H189" s="27">
        <v>18198.78</v>
      </c>
      <c r="I189" s="36">
        <v>39699</v>
      </c>
      <c r="J189" s="36">
        <v>40816</v>
      </c>
      <c r="K189" s="36">
        <v>40816</v>
      </c>
      <c r="L189" s="24">
        <v>170</v>
      </c>
      <c r="M189" s="24" t="s">
        <v>606</v>
      </c>
      <c r="N189" s="37">
        <v>1117</v>
      </c>
      <c r="O189" s="37"/>
      <c r="P189" s="37"/>
      <c r="Q189" s="37"/>
      <c r="R189" s="37"/>
    </row>
    <row r="190" spans="2:18" s="2" customFormat="1" ht="11.25">
      <c r="B190" s="51" t="s">
        <v>952</v>
      </c>
      <c r="C190" s="50" t="s">
        <v>569</v>
      </c>
      <c r="D190" s="2" t="s">
        <v>953</v>
      </c>
      <c r="E190" s="1">
        <v>65</v>
      </c>
      <c r="F190" s="1">
        <v>1013.4</v>
      </c>
      <c r="G190" s="27">
        <v>29047.9</v>
      </c>
      <c r="H190" s="27">
        <v>2904.79</v>
      </c>
      <c r="I190" s="36">
        <v>39721</v>
      </c>
      <c r="J190" s="36">
        <v>40816</v>
      </c>
      <c r="K190" s="36">
        <v>40816</v>
      </c>
      <c r="L190" s="24">
        <v>170</v>
      </c>
      <c r="M190" s="24" t="s">
        <v>954</v>
      </c>
      <c r="N190" s="37">
        <v>1095</v>
      </c>
      <c r="O190" s="37"/>
      <c r="P190" s="37"/>
      <c r="Q190" s="37"/>
      <c r="R190" s="37"/>
    </row>
    <row r="191" spans="2:18" s="2" customFormat="1" ht="11.25">
      <c r="B191" s="51" t="s">
        <v>955</v>
      </c>
      <c r="C191" s="50" t="s">
        <v>649</v>
      </c>
      <c r="D191" s="2" t="s">
        <v>956</v>
      </c>
      <c r="E191" s="1">
        <v>263</v>
      </c>
      <c r="F191" s="1">
        <v>2777</v>
      </c>
      <c r="G191" s="27">
        <v>53284.85</v>
      </c>
      <c r="H191" s="27">
        <v>42836.84</v>
      </c>
      <c r="I191" s="36">
        <v>39087</v>
      </c>
      <c r="J191" s="36">
        <v>40086</v>
      </c>
      <c r="K191" s="36">
        <v>40816</v>
      </c>
      <c r="L191" s="24">
        <v>170</v>
      </c>
      <c r="M191" s="24" t="s">
        <v>651</v>
      </c>
      <c r="N191" s="37">
        <v>1729</v>
      </c>
      <c r="O191" s="37"/>
      <c r="P191" s="37"/>
      <c r="Q191" s="37"/>
      <c r="R191" s="37"/>
    </row>
    <row r="192" spans="2:18" s="2" customFormat="1" ht="11.25">
      <c r="B192" s="51" t="s">
        <v>957</v>
      </c>
      <c r="C192" s="50" t="s">
        <v>569</v>
      </c>
      <c r="D192" s="2" t="s">
        <v>958</v>
      </c>
      <c r="E192" s="1">
        <v>139</v>
      </c>
      <c r="F192" s="1">
        <v>1666</v>
      </c>
      <c r="G192" s="27">
        <v>42038.95</v>
      </c>
      <c r="H192" s="27">
        <v>42038.96</v>
      </c>
      <c r="I192" s="36">
        <v>39876</v>
      </c>
      <c r="J192" s="36">
        <v>40816</v>
      </c>
      <c r="K192" s="36">
        <v>40816</v>
      </c>
      <c r="L192" s="24">
        <v>170</v>
      </c>
      <c r="M192" s="24" t="s">
        <v>574</v>
      </c>
      <c r="N192" s="37">
        <v>940</v>
      </c>
      <c r="O192" s="37"/>
      <c r="P192" s="37"/>
      <c r="Q192" s="37"/>
      <c r="R192" s="37"/>
    </row>
    <row r="193" spans="2:18" s="2" customFormat="1" ht="11.25">
      <c r="B193" s="51" t="s">
        <v>959</v>
      </c>
      <c r="C193" s="50" t="s">
        <v>569</v>
      </c>
      <c r="D193" s="2" t="s">
        <v>960</v>
      </c>
      <c r="E193" s="1">
        <v>65</v>
      </c>
      <c r="F193" s="1">
        <v>1507</v>
      </c>
      <c r="G193" s="27">
        <v>65037.15</v>
      </c>
      <c r="H193" s="27">
        <v>65037.15</v>
      </c>
      <c r="I193" s="36">
        <v>39674</v>
      </c>
      <c r="J193" s="36">
        <v>40816</v>
      </c>
      <c r="K193" s="36">
        <v>40816</v>
      </c>
      <c r="L193" s="24">
        <v>170</v>
      </c>
      <c r="M193" s="24" t="s">
        <v>598</v>
      </c>
      <c r="N193" s="37">
        <v>1142</v>
      </c>
      <c r="O193" s="37"/>
      <c r="P193" s="37"/>
      <c r="Q193" s="37"/>
      <c r="R193" s="37"/>
    </row>
    <row r="194" spans="2:18" s="2" customFormat="1" ht="11.25">
      <c r="B194" s="51" t="s">
        <v>961</v>
      </c>
      <c r="C194" s="50" t="s">
        <v>569</v>
      </c>
      <c r="D194" s="2" t="s">
        <v>962</v>
      </c>
      <c r="E194" s="1">
        <v>16</v>
      </c>
      <c r="F194" s="1">
        <v>446</v>
      </c>
      <c r="G194" s="27">
        <v>16963.65</v>
      </c>
      <c r="H194" s="27">
        <v>16963.65</v>
      </c>
      <c r="I194" s="36">
        <v>39657</v>
      </c>
      <c r="J194" s="36">
        <v>40086</v>
      </c>
      <c r="K194" s="36">
        <v>40816</v>
      </c>
      <c r="L194" s="24">
        <v>170</v>
      </c>
      <c r="M194" s="24" t="s">
        <v>623</v>
      </c>
      <c r="N194" s="37">
        <v>1159</v>
      </c>
      <c r="O194" s="37"/>
      <c r="P194" s="37"/>
      <c r="Q194" s="37"/>
      <c r="R194" s="37"/>
    </row>
    <row r="195" spans="2:18" s="2" customFormat="1" ht="11.25">
      <c r="B195" s="51" t="s">
        <v>963</v>
      </c>
      <c r="C195" s="50" t="s">
        <v>569</v>
      </c>
      <c r="D195" s="2" t="s">
        <v>964</v>
      </c>
      <c r="E195" s="1">
        <v>121</v>
      </c>
      <c r="F195" s="1">
        <v>1398</v>
      </c>
      <c r="G195" s="27">
        <v>38016.6</v>
      </c>
      <c r="H195" s="27">
        <v>38016.6</v>
      </c>
      <c r="I195" s="36">
        <v>40203</v>
      </c>
      <c r="J195" s="36">
        <v>40816</v>
      </c>
      <c r="K195" s="36">
        <v>40816</v>
      </c>
      <c r="L195" s="24">
        <v>170</v>
      </c>
      <c r="M195" s="24" t="s">
        <v>651</v>
      </c>
      <c r="N195" s="37">
        <v>613</v>
      </c>
      <c r="O195" s="37"/>
      <c r="P195" s="37"/>
      <c r="Q195" s="37"/>
      <c r="R195" s="37"/>
    </row>
    <row r="196" spans="2:18" s="2" customFormat="1" ht="11.25">
      <c r="B196" s="51" t="s">
        <v>965</v>
      </c>
      <c r="C196" s="50" t="s">
        <v>569</v>
      </c>
      <c r="D196" s="2" t="s">
        <v>966</v>
      </c>
      <c r="E196" s="1">
        <v>147</v>
      </c>
      <c r="F196" s="1">
        <v>2163</v>
      </c>
      <c r="G196" s="27">
        <v>73250.59</v>
      </c>
      <c r="H196" s="27">
        <v>65961.97</v>
      </c>
      <c r="I196" s="36">
        <v>39603</v>
      </c>
      <c r="J196" s="36">
        <v>40513</v>
      </c>
      <c r="K196" s="36">
        <v>40878</v>
      </c>
      <c r="L196" s="24">
        <v>232</v>
      </c>
      <c r="M196" s="24" t="s">
        <v>967</v>
      </c>
      <c r="N196" s="37">
        <v>1275</v>
      </c>
      <c r="O196" s="37"/>
      <c r="P196" s="37"/>
      <c r="Q196" s="37"/>
      <c r="R196" s="37"/>
    </row>
    <row r="197" spans="2:18" s="2" customFormat="1" ht="11.25">
      <c r="B197" s="51" t="s">
        <v>968</v>
      </c>
      <c r="C197" s="50" t="s">
        <v>649</v>
      </c>
      <c r="D197" s="2" t="s">
        <v>969</v>
      </c>
      <c r="E197" s="1">
        <v>321</v>
      </c>
      <c r="F197" s="1">
        <v>2958</v>
      </c>
      <c r="G197" s="27">
        <v>46080.95</v>
      </c>
      <c r="H197" s="27">
        <v>9216.19</v>
      </c>
      <c r="I197" s="36">
        <v>39519</v>
      </c>
      <c r="J197" s="36">
        <v>40513</v>
      </c>
      <c r="K197" s="36">
        <v>40878</v>
      </c>
      <c r="L197" s="24">
        <v>232</v>
      </c>
      <c r="M197" s="24" t="s">
        <v>970</v>
      </c>
      <c r="N197" s="37">
        <v>1359</v>
      </c>
      <c r="O197" s="37"/>
      <c r="P197" s="37"/>
      <c r="Q197" s="37"/>
      <c r="R197" s="37"/>
    </row>
    <row r="198" spans="2:18" s="2" customFormat="1" ht="11.25">
      <c r="B198" s="51" t="s">
        <v>971</v>
      </c>
      <c r="C198" s="50" t="s">
        <v>569</v>
      </c>
      <c r="D198" s="2" t="s">
        <v>972</v>
      </c>
      <c r="E198" s="1">
        <v>18</v>
      </c>
      <c r="F198" s="1">
        <v>290</v>
      </c>
      <c r="G198" s="27">
        <v>4718.5</v>
      </c>
      <c r="H198" s="27">
        <v>471.85</v>
      </c>
      <c r="I198" s="36">
        <v>40348</v>
      </c>
      <c r="J198" s="36">
        <v>40907</v>
      </c>
      <c r="K198" s="36">
        <v>40907</v>
      </c>
      <c r="L198" s="24">
        <v>261</v>
      </c>
      <c r="M198" s="24" t="s">
        <v>693</v>
      </c>
      <c r="N198" s="37">
        <v>559</v>
      </c>
      <c r="O198" s="37"/>
      <c r="P198" s="37"/>
      <c r="Q198" s="37"/>
      <c r="R198" s="37"/>
    </row>
    <row r="199" spans="2:18" s="2" customFormat="1" ht="11.25">
      <c r="B199" s="51" t="s">
        <v>973</v>
      </c>
      <c r="C199" s="50" t="s">
        <v>569</v>
      </c>
      <c r="D199" s="2" t="s">
        <v>974</v>
      </c>
      <c r="E199" s="1">
        <v>36</v>
      </c>
      <c r="F199" s="1">
        <v>530</v>
      </c>
      <c r="G199" s="27">
        <v>13923.3</v>
      </c>
      <c r="H199" s="27">
        <v>1392.33</v>
      </c>
      <c r="I199" s="36">
        <v>40207</v>
      </c>
      <c r="J199" s="36">
        <v>40907</v>
      </c>
      <c r="K199" s="36">
        <v>40907</v>
      </c>
      <c r="L199" s="24">
        <v>261</v>
      </c>
      <c r="M199" s="24" t="s">
        <v>651</v>
      </c>
      <c r="N199" s="37">
        <v>700</v>
      </c>
      <c r="O199" s="37"/>
      <c r="P199" s="37"/>
      <c r="Q199" s="37"/>
      <c r="R199" s="37"/>
    </row>
    <row r="200" spans="2:18" s="2" customFormat="1" ht="11.25">
      <c r="B200" s="51" t="s">
        <v>975</v>
      </c>
      <c r="C200" s="50" t="s">
        <v>569</v>
      </c>
      <c r="D200" s="2" t="s">
        <v>976</v>
      </c>
      <c r="E200" s="1">
        <v>65</v>
      </c>
      <c r="F200" s="1">
        <v>823.4</v>
      </c>
      <c r="G200" s="27">
        <v>49493.13</v>
      </c>
      <c r="H200" s="27">
        <v>6455.63</v>
      </c>
      <c r="I200" s="36">
        <v>39391</v>
      </c>
      <c r="J200" s="36">
        <v>40178</v>
      </c>
      <c r="K200" s="36">
        <v>40908</v>
      </c>
      <c r="L200" s="24">
        <v>262</v>
      </c>
      <c r="M200" s="24" t="s">
        <v>577</v>
      </c>
      <c r="N200" s="37">
        <v>1517</v>
      </c>
      <c r="O200" s="37"/>
      <c r="P200" s="37"/>
      <c r="Q200" s="37"/>
      <c r="R200" s="37"/>
    </row>
    <row r="201" spans="2:18" s="2" customFormat="1" ht="11.25">
      <c r="B201" s="51" t="s">
        <v>977</v>
      </c>
      <c r="C201" s="50" t="s">
        <v>569</v>
      </c>
      <c r="D201" s="2" t="s">
        <v>978</v>
      </c>
      <c r="E201" s="1">
        <v>102</v>
      </c>
      <c r="F201" s="1">
        <v>2340</v>
      </c>
      <c r="G201" s="27">
        <v>44205.07</v>
      </c>
      <c r="H201" s="27">
        <v>37623.67</v>
      </c>
      <c r="I201" s="36">
        <v>39511</v>
      </c>
      <c r="J201" s="36">
        <v>40543</v>
      </c>
      <c r="K201" s="36">
        <v>40908</v>
      </c>
      <c r="L201" s="24">
        <v>262</v>
      </c>
      <c r="M201" s="24" t="s">
        <v>598</v>
      </c>
      <c r="N201" s="37">
        <v>1397</v>
      </c>
      <c r="O201" s="37"/>
      <c r="P201" s="37"/>
      <c r="Q201" s="37"/>
      <c r="R201" s="37"/>
    </row>
    <row r="202" spans="2:18" s="2" customFormat="1" ht="11.25">
      <c r="B202" s="51" t="s">
        <v>979</v>
      </c>
      <c r="C202" s="50" t="s">
        <v>569</v>
      </c>
      <c r="D202" s="2" t="s">
        <v>980</v>
      </c>
      <c r="E202" s="1">
        <v>30</v>
      </c>
      <c r="F202" s="1">
        <v>216</v>
      </c>
      <c r="G202" s="27">
        <v>1875.3</v>
      </c>
      <c r="H202" s="27">
        <v>187.53</v>
      </c>
      <c r="I202" s="36">
        <v>40183</v>
      </c>
      <c r="J202" s="36">
        <v>40908</v>
      </c>
      <c r="K202" s="36">
        <v>40908</v>
      </c>
      <c r="L202" s="24">
        <v>262</v>
      </c>
      <c r="M202" s="24" t="s">
        <v>857</v>
      </c>
      <c r="N202" s="37">
        <v>725</v>
      </c>
      <c r="O202" s="37"/>
      <c r="P202" s="37"/>
      <c r="Q202" s="37"/>
      <c r="R202" s="37"/>
    </row>
    <row r="203" spans="2:18" s="2" customFormat="1" ht="11.25">
      <c r="B203" s="51" t="s">
        <v>981</v>
      </c>
      <c r="C203" s="50" t="s">
        <v>569</v>
      </c>
      <c r="D203" s="2" t="s">
        <v>982</v>
      </c>
      <c r="E203" s="1">
        <v>110</v>
      </c>
      <c r="F203" s="1">
        <v>1088.6</v>
      </c>
      <c r="G203" s="27">
        <v>19640.3</v>
      </c>
      <c r="H203" s="27">
        <v>4910.08</v>
      </c>
      <c r="I203" s="36">
        <v>39980</v>
      </c>
      <c r="J203" s="36">
        <v>40908</v>
      </c>
      <c r="K203" s="36">
        <v>40908</v>
      </c>
      <c r="L203" s="24">
        <v>262</v>
      </c>
      <c r="M203" s="24" t="s">
        <v>681</v>
      </c>
      <c r="N203" s="37">
        <v>928</v>
      </c>
      <c r="O203" s="37"/>
      <c r="P203" s="37"/>
      <c r="Q203" s="37"/>
      <c r="R203" s="37"/>
    </row>
    <row r="204" spans="2:18" s="2" customFormat="1" ht="11.25">
      <c r="B204" s="51" t="s">
        <v>983</v>
      </c>
      <c r="C204" s="50" t="s">
        <v>569</v>
      </c>
      <c r="D204" s="2" t="s">
        <v>984</v>
      </c>
      <c r="E204" s="1">
        <v>52</v>
      </c>
      <c r="F204" s="1">
        <v>404</v>
      </c>
      <c r="G204" s="27">
        <v>11391.6</v>
      </c>
      <c r="H204" s="27">
        <v>1139.16</v>
      </c>
      <c r="I204" s="36">
        <v>39980</v>
      </c>
      <c r="J204" s="36">
        <v>40908</v>
      </c>
      <c r="K204" s="36">
        <v>40908</v>
      </c>
      <c r="L204" s="24">
        <v>262</v>
      </c>
      <c r="M204" s="24" t="s">
        <v>681</v>
      </c>
      <c r="N204" s="37">
        <v>928</v>
      </c>
      <c r="O204" s="37"/>
      <c r="P204" s="37"/>
      <c r="Q204" s="37"/>
      <c r="R204" s="37"/>
    </row>
    <row r="205" spans="2:18" s="2" customFormat="1" ht="11.25">
      <c r="B205" s="51" t="s">
        <v>985</v>
      </c>
      <c r="C205" s="50" t="s">
        <v>569</v>
      </c>
      <c r="D205" s="2" t="s">
        <v>986</v>
      </c>
      <c r="E205" s="1">
        <v>184</v>
      </c>
      <c r="F205" s="1">
        <v>2793</v>
      </c>
      <c r="G205" s="27">
        <v>87410.65</v>
      </c>
      <c r="H205" s="27">
        <v>59002.19</v>
      </c>
      <c r="I205" s="36">
        <v>39833</v>
      </c>
      <c r="J205" s="36">
        <v>40908</v>
      </c>
      <c r="K205" s="36">
        <v>40908</v>
      </c>
      <c r="L205" s="24">
        <v>262</v>
      </c>
      <c r="M205" s="24" t="s">
        <v>598</v>
      </c>
      <c r="N205" s="37">
        <v>1075</v>
      </c>
      <c r="O205" s="37"/>
      <c r="P205" s="37"/>
      <c r="Q205" s="37"/>
      <c r="R205" s="37"/>
    </row>
    <row r="206" spans="2:18" s="2" customFormat="1" ht="11.25">
      <c r="B206" s="51" t="s">
        <v>987</v>
      </c>
      <c r="C206" s="50" t="s">
        <v>569</v>
      </c>
      <c r="D206" s="2" t="s">
        <v>988</v>
      </c>
      <c r="E206" s="1">
        <v>45</v>
      </c>
      <c r="F206" s="1">
        <v>1074.3</v>
      </c>
      <c r="G206" s="27">
        <v>46433.18</v>
      </c>
      <c r="H206" s="27">
        <v>6633.31</v>
      </c>
      <c r="I206" s="36">
        <v>39933</v>
      </c>
      <c r="J206" s="36">
        <v>40543</v>
      </c>
      <c r="K206" s="36">
        <v>40908</v>
      </c>
      <c r="L206" s="24">
        <v>262</v>
      </c>
      <c r="M206" s="24" t="s">
        <v>678</v>
      </c>
      <c r="N206" s="37">
        <v>975</v>
      </c>
      <c r="O206" s="37"/>
      <c r="P206" s="37"/>
      <c r="Q206" s="37"/>
      <c r="R206" s="37"/>
    </row>
    <row r="207" spans="2:18" s="2" customFormat="1" ht="11.25">
      <c r="B207" s="51" t="s">
        <v>989</v>
      </c>
      <c r="C207" s="50" t="s">
        <v>569</v>
      </c>
      <c r="D207" s="2" t="s">
        <v>990</v>
      </c>
      <c r="E207" s="1">
        <v>62</v>
      </c>
      <c r="F207" s="1">
        <v>1254</v>
      </c>
      <c r="G207" s="27">
        <v>45919.19</v>
      </c>
      <c r="H207" s="27">
        <v>4591.92</v>
      </c>
      <c r="I207" s="36">
        <v>40148</v>
      </c>
      <c r="J207" s="36">
        <v>40908</v>
      </c>
      <c r="K207" s="36">
        <v>40908</v>
      </c>
      <c r="L207" s="24">
        <v>262</v>
      </c>
      <c r="M207" s="24" t="s">
        <v>606</v>
      </c>
      <c r="N207" s="37">
        <v>760</v>
      </c>
      <c r="O207" s="37"/>
      <c r="P207" s="37"/>
      <c r="Q207" s="37"/>
      <c r="R207" s="37"/>
    </row>
    <row r="208" spans="2:18" s="2" customFormat="1" ht="11.25">
      <c r="B208" s="51" t="s">
        <v>991</v>
      </c>
      <c r="C208" s="50" t="s">
        <v>569</v>
      </c>
      <c r="D208" s="2" t="s">
        <v>992</v>
      </c>
      <c r="E208" s="1">
        <v>75</v>
      </c>
      <c r="F208" s="1">
        <v>773.6</v>
      </c>
      <c r="G208" s="27">
        <v>31452.1</v>
      </c>
      <c r="H208" s="27">
        <v>7148.2</v>
      </c>
      <c r="I208" s="36">
        <v>39391</v>
      </c>
      <c r="J208" s="36">
        <v>40178</v>
      </c>
      <c r="K208" s="36">
        <v>40908</v>
      </c>
      <c r="L208" s="24">
        <v>262</v>
      </c>
      <c r="M208" s="24" t="s">
        <v>577</v>
      </c>
      <c r="N208" s="37">
        <v>1517</v>
      </c>
      <c r="O208" s="37"/>
      <c r="P208" s="37"/>
      <c r="Q208" s="37"/>
      <c r="R208" s="37"/>
    </row>
    <row r="209" spans="2:18" s="2" customFormat="1" ht="11.25">
      <c r="B209" s="51" t="s">
        <v>993</v>
      </c>
      <c r="C209" s="50" t="s">
        <v>569</v>
      </c>
      <c r="D209" s="2" t="s">
        <v>994</v>
      </c>
      <c r="E209" s="1">
        <v>17</v>
      </c>
      <c r="F209" s="1">
        <v>494</v>
      </c>
      <c r="G209" s="27">
        <v>12416</v>
      </c>
      <c r="H209" s="27">
        <v>1241.6</v>
      </c>
      <c r="I209" s="36">
        <v>40165</v>
      </c>
      <c r="J209" s="36">
        <v>40908</v>
      </c>
      <c r="K209" s="36">
        <v>40908</v>
      </c>
      <c r="L209" s="24">
        <v>262</v>
      </c>
      <c r="M209" s="24" t="s">
        <v>752</v>
      </c>
      <c r="N209" s="37">
        <v>743</v>
      </c>
      <c r="O209" s="37"/>
      <c r="P209" s="37"/>
      <c r="Q209" s="37"/>
      <c r="R209" s="37"/>
    </row>
    <row r="210" spans="2:18" s="2" customFormat="1" ht="11.25">
      <c r="B210" s="51" t="s">
        <v>995</v>
      </c>
      <c r="C210" s="50" t="s">
        <v>569</v>
      </c>
      <c r="D210" s="2" t="s">
        <v>996</v>
      </c>
      <c r="E210" s="1">
        <v>82</v>
      </c>
      <c r="F210" s="1">
        <v>675</v>
      </c>
      <c r="G210" s="27">
        <v>10380.3</v>
      </c>
      <c r="H210" s="27">
        <v>1482.9</v>
      </c>
      <c r="I210" s="36">
        <v>40017</v>
      </c>
      <c r="J210" s="36">
        <v>40543</v>
      </c>
      <c r="K210" s="36">
        <v>40908</v>
      </c>
      <c r="L210" s="24">
        <v>262</v>
      </c>
      <c r="M210" s="24" t="s">
        <v>725</v>
      </c>
      <c r="N210" s="37">
        <v>891</v>
      </c>
      <c r="O210" s="37"/>
      <c r="P210" s="37"/>
      <c r="Q210" s="37"/>
      <c r="R210" s="37"/>
    </row>
    <row r="211" spans="2:18" s="2" customFormat="1" ht="11.25">
      <c r="B211" s="51" t="s">
        <v>997</v>
      </c>
      <c r="C211" s="50" t="s">
        <v>569</v>
      </c>
      <c r="D211" s="2" t="s">
        <v>998</v>
      </c>
      <c r="E211" s="1">
        <v>32.7</v>
      </c>
      <c r="F211" s="1">
        <v>837.4</v>
      </c>
      <c r="G211" s="27">
        <v>12392.4</v>
      </c>
      <c r="H211" s="27">
        <v>12392.4</v>
      </c>
      <c r="I211" s="36">
        <v>40150</v>
      </c>
      <c r="J211" s="36">
        <v>40908</v>
      </c>
      <c r="K211" s="36">
        <v>40908</v>
      </c>
      <c r="L211" s="24">
        <v>262</v>
      </c>
      <c r="M211" s="24" t="s">
        <v>678</v>
      </c>
      <c r="N211" s="37">
        <v>758</v>
      </c>
      <c r="O211" s="37"/>
      <c r="P211" s="37"/>
      <c r="Q211" s="37"/>
      <c r="R211" s="37"/>
    </row>
    <row r="212" spans="2:18" s="2" customFormat="1" ht="11.25">
      <c r="B212" s="51" t="s">
        <v>999</v>
      </c>
      <c r="C212" s="50" t="s">
        <v>569</v>
      </c>
      <c r="D212" s="2" t="s">
        <v>1000</v>
      </c>
      <c r="E212" s="1">
        <v>12</v>
      </c>
      <c r="F212" s="1">
        <v>116</v>
      </c>
      <c r="G212" s="27">
        <v>6563.23</v>
      </c>
      <c r="H212" s="27">
        <v>656.32</v>
      </c>
      <c r="I212" s="36">
        <v>40240</v>
      </c>
      <c r="J212" s="36">
        <v>40908</v>
      </c>
      <c r="K212" s="36">
        <v>40908</v>
      </c>
      <c r="L212" s="24">
        <v>262</v>
      </c>
      <c r="M212" s="24" t="s">
        <v>681</v>
      </c>
      <c r="N212" s="37">
        <v>668</v>
      </c>
      <c r="O212" s="37"/>
      <c r="P212" s="37"/>
      <c r="Q212" s="37"/>
      <c r="R212" s="37"/>
    </row>
    <row r="213" spans="2:18" s="2" customFormat="1" ht="11.25">
      <c r="B213" s="51" t="s">
        <v>1001</v>
      </c>
      <c r="C213" s="50" t="s">
        <v>569</v>
      </c>
      <c r="D213" s="2" t="s">
        <v>1002</v>
      </c>
      <c r="E213" s="1">
        <v>54</v>
      </c>
      <c r="F213" s="1">
        <v>1291.6</v>
      </c>
      <c r="G213" s="27">
        <v>37433.2</v>
      </c>
      <c r="H213" s="27">
        <v>3743.32</v>
      </c>
      <c r="I213" s="36">
        <v>40115</v>
      </c>
      <c r="J213" s="36">
        <v>40908</v>
      </c>
      <c r="K213" s="36">
        <v>40908</v>
      </c>
      <c r="L213" s="24">
        <v>262</v>
      </c>
      <c r="M213" s="24" t="s">
        <v>773</v>
      </c>
      <c r="N213" s="37">
        <v>793</v>
      </c>
      <c r="O213" s="37"/>
      <c r="P213" s="37"/>
      <c r="Q213" s="37"/>
      <c r="R213" s="37"/>
    </row>
    <row r="214" spans="2:18" s="2" customFormat="1" ht="11.25">
      <c r="B214" s="51" t="s">
        <v>1003</v>
      </c>
      <c r="C214" s="50" t="s">
        <v>569</v>
      </c>
      <c r="D214" s="2" t="s">
        <v>1004</v>
      </c>
      <c r="E214" s="1">
        <v>93</v>
      </c>
      <c r="F214" s="1">
        <v>1282</v>
      </c>
      <c r="G214" s="27">
        <v>37110.08</v>
      </c>
      <c r="H214" s="27">
        <v>37110.08</v>
      </c>
      <c r="I214" s="36">
        <v>39947</v>
      </c>
      <c r="J214" s="36">
        <v>40724</v>
      </c>
      <c r="K214" s="36">
        <v>40908</v>
      </c>
      <c r="L214" s="24">
        <v>262</v>
      </c>
      <c r="M214" s="24" t="s">
        <v>681</v>
      </c>
      <c r="N214" s="37">
        <v>961</v>
      </c>
      <c r="O214" s="37"/>
      <c r="P214" s="37"/>
      <c r="Q214" s="37"/>
      <c r="R214" s="37"/>
    </row>
    <row r="215" spans="2:18" s="2" customFormat="1" ht="11.25">
      <c r="B215" s="51" t="s">
        <v>1005</v>
      </c>
      <c r="C215" s="50" t="s">
        <v>569</v>
      </c>
      <c r="D215" s="2" t="s">
        <v>1006</v>
      </c>
      <c r="E215" s="1">
        <v>41</v>
      </c>
      <c r="F215" s="1">
        <v>962.7</v>
      </c>
      <c r="G215" s="27">
        <v>25967.85</v>
      </c>
      <c r="H215" s="27">
        <v>12464.57</v>
      </c>
      <c r="I215" s="36">
        <v>40210</v>
      </c>
      <c r="J215" s="36">
        <v>40908</v>
      </c>
      <c r="K215" s="36">
        <v>40908</v>
      </c>
      <c r="L215" s="24">
        <v>262</v>
      </c>
      <c r="M215" s="24" t="s">
        <v>967</v>
      </c>
      <c r="N215" s="37">
        <v>698</v>
      </c>
      <c r="O215" s="37"/>
      <c r="P215" s="37"/>
      <c r="Q215" s="37"/>
      <c r="R215" s="37"/>
    </row>
    <row r="216" spans="2:18" s="2" customFormat="1" ht="11.25">
      <c r="B216" s="51" t="s">
        <v>1007</v>
      </c>
      <c r="C216" s="50" t="s">
        <v>569</v>
      </c>
      <c r="D216" s="2" t="s">
        <v>1008</v>
      </c>
      <c r="E216" s="1">
        <v>5.1</v>
      </c>
      <c r="F216" s="1">
        <v>38.6</v>
      </c>
      <c r="G216" s="27">
        <v>687.35</v>
      </c>
      <c r="H216" s="27">
        <v>687.35</v>
      </c>
      <c r="I216" s="36">
        <v>40333</v>
      </c>
      <c r="J216" s="36">
        <v>40908</v>
      </c>
      <c r="K216" s="36">
        <v>40908</v>
      </c>
      <c r="L216" s="24">
        <v>262</v>
      </c>
      <c r="M216" s="24" t="s">
        <v>829</v>
      </c>
      <c r="N216" s="37">
        <v>575</v>
      </c>
      <c r="O216" s="37"/>
      <c r="P216" s="37"/>
      <c r="Q216" s="37"/>
      <c r="R216" s="37"/>
    </row>
    <row r="217" spans="2:18" s="2" customFormat="1" ht="11.25">
      <c r="B217" s="51" t="s">
        <v>1009</v>
      </c>
      <c r="C217" s="50" t="s">
        <v>569</v>
      </c>
      <c r="D217" s="2" t="s">
        <v>1010</v>
      </c>
      <c r="E217" s="1">
        <v>99</v>
      </c>
      <c r="F217" s="1">
        <v>1841</v>
      </c>
      <c r="G217" s="27">
        <v>47277.77</v>
      </c>
      <c r="H217" s="27">
        <v>4727.77</v>
      </c>
      <c r="I217" s="36">
        <v>40190</v>
      </c>
      <c r="J217" s="36">
        <v>40908</v>
      </c>
      <c r="K217" s="36">
        <v>40908</v>
      </c>
      <c r="L217" s="24">
        <v>262</v>
      </c>
      <c r="M217" s="24" t="s">
        <v>606</v>
      </c>
      <c r="N217" s="37">
        <v>718</v>
      </c>
      <c r="O217" s="37"/>
      <c r="P217" s="37"/>
      <c r="Q217" s="37"/>
      <c r="R217" s="37"/>
    </row>
    <row r="218" spans="2:18" s="2" customFormat="1" ht="11.25">
      <c r="B218" s="51" t="s">
        <v>1011</v>
      </c>
      <c r="C218" s="50" t="s">
        <v>569</v>
      </c>
      <c r="D218" s="2" t="s">
        <v>1012</v>
      </c>
      <c r="E218" s="1">
        <v>122</v>
      </c>
      <c r="F218" s="1">
        <v>3166</v>
      </c>
      <c r="G218" s="27">
        <v>176500.8</v>
      </c>
      <c r="H218" s="27">
        <v>17650.08</v>
      </c>
      <c r="I218" s="36">
        <v>39857</v>
      </c>
      <c r="J218" s="36">
        <v>40908</v>
      </c>
      <c r="K218" s="36">
        <v>40908</v>
      </c>
      <c r="L218" s="24">
        <v>262</v>
      </c>
      <c r="M218" s="24" t="s">
        <v>725</v>
      </c>
      <c r="N218" s="37">
        <v>1051</v>
      </c>
      <c r="O218" s="37"/>
      <c r="P218" s="37"/>
      <c r="Q218" s="37"/>
      <c r="R218" s="37"/>
    </row>
    <row r="219" spans="2:18" s="2" customFormat="1" ht="11.25">
      <c r="B219" s="51" t="s">
        <v>1013</v>
      </c>
      <c r="C219" s="50" t="s">
        <v>569</v>
      </c>
      <c r="D219" s="2" t="s">
        <v>1014</v>
      </c>
      <c r="E219" s="1">
        <v>98</v>
      </c>
      <c r="F219" s="1">
        <v>2289</v>
      </c>
      <c r="G219" s="27">
        <v>79796.46</v>
      </c>
      <c r="H219" s="27">
        <v>40871.36</v>
      </c>
      <c r="I219" s="36">
        <v>39805</v>
      </c>
      <c r="J219" s="36">
        <v>40543</v>
      </c>
      <c r="K219" s="36">
        <v>40908</v>
      </c>
      <c r="L219" s="24">
        <v>262</v>
      </c>
      <c r="M219" s="24" t="s">
        <v>606</v>
      </c>
      <c r="N219" s="37">
        <v>1103</v>
      </c>
      <c r="O219" s="37"/>
      <c r="P219" s="37"/>
      <c r="Q219" s="37"/>
      <c r="R219" s="37"/>
    </row>
    <row r="220" spans="2:18" s="2" customFormat="1" ht="11.25">
      <c r="B220" s="51" t="s">
        <v>1015</v>
      </c>
      <c r="C220" s="50" t="s">
        <v>569</v>
      </c>
      <c r="D220" s="2" t="s">
        <v>1016</v>
      </c>
      <c r="E220" s="1">
        <v>79</v>
      </c>
      <c r="F220" s="1">
        <v>554.2</v>
      </c>
      <c r="G220" s="27">
        <v>9667.15</v>
      </c>
      <c r="H220" s="27">
        <v>966.72</v>
      </c>
      <c r="I220" s="36">
        <v>40105</v>
      </c>
      <c r="J220" s="36">
        <v>40908</v>
      </c>
      <c r="K220" s="36">
        <v>40908</v>
      </c>
      <c r="L220" s="24">
        <v>262</v>
      </c>
      <c r="M220" s="24" t="s">
        <v>1017</v>
      </c>
      <c r="N220" s="37">
        <v>803</v>
      </c>
      <c r="O220" s="37"/>
      <c r="P220" s="37"/>
      <c r="Q220" s="37"/>
      <c r="R220" s="37"/>
    </row>
    <row r="221" spans="2:18" s="2" customFormat="1" ht="11.25">
      <c r="B221" s="51" t="s">
        <v>1018</v>
      </c>
      <c r="C221" s="50" t="s">
        <v>569</v>
      </c>
      <c r="D221" s="2" t="s">
        <v>1019</v>
      </c>
      <c r="E221" s="1">
        <v>92.1</v>
      </c>
      <c r="F221" s="1">
        <v>1170.2</v>
      </c>
      <c r="G221" s="27">
        <v>32332.68</v>
      </c>
      <c r="H221" s="27">
        <v>24822.66</v>
      </c>
      <c r="I221" s="36">
        <v>39429</v>
      </c>
      <c r="J221" s="36">
        <v>40178</v>
      </c>
      <c r="K221" s="36">
        <v>40908</v>
      </c>
      <c r="L221" s="24">
        <v>262</v>
      </c>
      <c r="M221" s="24" t="s">
        <v>1020</v>
      </c>
      <c r="N221" s="37">
        <v>1479</v>
      </c>
      <c r="O221" s="37"/>
      <c r="P221" s="37"/>
      <c r="Q221" s="37"/>
      <c r="R221" s="37"/>
    </row>
    <row r="222" spans="2:18" s="2" customFormat="1" ht="11.25">
      <c r="B222" s="51" t="s">
        <v>1021</v>
      </c>
      <c r="C222" s="50" t="s">
        <v>569</v>
      </c>
      <c r="D222" s="2" t="s">
        <v>1022</v>
      </c>
      <c r="E222" s="1">
        <v>34</v>
      </c>
      <c r="F222" s="1">
        <v>967.2</v>
      </c>
      <c r="G222" s="27">
        <v>27813.2</v>
      </c>
      <c r="H222" s="27">
        <v>27813.2</v>
      </c>
      <c r="I222" s="36">
        <v>40150</v>
      </c>
      <c r="J222" s="36">
        <v>40908</v>
      </c>
      <c r="K222" s="36">
        <v>40908</v>
      </c>
      <c r="L222" s="24">
        <v>262</v>
      </c>
      <c r="M222" s="24" t="s">
        <v>773</v>
      </c>
      <c r="N222" s="37">
        <v>758</v>
      </c>
      <c r="O222" s="37"/>
      <c r="P222" s="37"/>
      <c r="Q222" s="37"/>
      <c r="R222" s="37"/>
    </row>
    <row r="223" spans="2:18" s="2" customFormat="1" ht="11.25">
      <c r="B223" s="51" t="s">
        <v>1023</v>
      </c>
      <c r="C223" s="50" t="s">
        <v>569</v>
      </c>
      <c r="D223" s="2" t="s">
        <v>1024</v>
      </c>
      <c r="E223" s="1">
        <v>54</v>
      </c>
      <c r="F223" s="1">
        <v>757.4</v>
      </c>
      <c r="G223" s="27">
        <v>53318.59</v>
      </c>
      <c r="H223" s="27">
        <v>7616.94</v>
      </c>
      <c r="I223" s="36">
        <v>39709</v>
      </c>
      <c r="J223" s="36">
        <v>40543</v>
      </c>
      <c r="K223" s="36">
        <v>40908</v>
      </c>
      <c r="L223" s="24">
        <v>262</v>
      </c>
      <c r="M223" s="24" t="s">
        <v>870</v>
      </c>
      <c r="N223" s="37">
        <v>1199</v>
      </c>
      <c r="O223" s="37"/>
      <c r="P223" s="37"/>
      <c r="Q223" s="37"/>
      <c r="R223" s="37"/>
    </row>
    <row r="224" spans="2:18" s="2" customFormat="1" ht="11.25">
      <c r="B224" s="51" t="s">
        <v>1025</v>
      </c>
      <c r="C224" s="50" t="s">
        <v>569</v>
      </c>
      <c r="D224" s="2" t="s">
        <v>1026</v>
      </c>
      <c r="E224" s="1">
        <v>57</v>
      </c>
      <c r="F224" s="1">
        <v>1007</v>
      </c>
      <c r="G224" s="27">
        <v>29229.9</v>
      </c>
      <c r="H224" s="27">
        <v>4175.7</v>
      </c>
      <c r="I224" s="36">
        <v>39765</v>
      </c>
      <c r="J224" s="36">
        <v>40543</v>
      </c>
      <c r="K224" s="36">
        <v>40908</v>
      </c>
      <c r="L224" s="24">
        <v>262</v>
      </c>
      <c r="M224" s="24" t="s">
        <v>1027</v>
      </c>
      <c r="N224" s="37">
        <v>1143</v>
      </c>
      <c r="O224" s="37"/>
      <c r="P224" s="37"/>
      <c r="Q224" s="37"/>
      <c r="R224" s="37"/>
    </row>
    <row r="225" spans="2:18" s="2" customFormat="1" ht="11.25">
      <c r="B225" s="51" t="s">
        <v>1028</v>
      </c>
      <c r="C225" s="50" t="s">
        <v>569</v>
      </c>
      <c r="D225" s="2" t="s">
        <v>1029</v>
      </c>
      <c r="E225" s="1">
        <v>47</v>
      </c>
      <c r="F225" s="1">
        <v>1829.8</v>
      </c>
      <c r="G225" s="27">
        <v>105506.35</v>
      </c>
      <c r="H225" s="27">
        <v>10550.64</v>
      </c>
      <c r="I225" s="36">
        <v>40115</v>
      </c>
      <c r="J225" s="36">
        <v>40908</v>
      </c>
      <c r="K225" s="36">
        <v>40908</v>
      </c>
      <c r="L225" s="24">
        <v>262</v>
      </c>
      <c r="M225" s="24" t="s">
        <v>870</v>
      </c>
      <c r="N225" s="37">
        <v>793</v>
      </c>
      <c r="O225" s="37"/>
      <c r="P225" s="37"/>
      <c r="Q225" s="37"/>
      <c r="R225" s="37"/>
    </row>
    <row r="226" spans="2:18" s="2" customFormat="1" ht="11.25">
      <c r="B226" s="51" t="s">
        <v>1030</v>
      </c>
      <c r="C226" s="50" t="s">
        <v>569</v>
      </c>
      <c r="D226" s="2" t="s">
        <v>1031</v>
      </c>
      <c r="E226" s="1">
        <v>7</v>
      </c>
      <c r="F226" s="1">
        <v>114.4</v>
      </c>
      <c r="G226" s="27">
        <v>4467.07</v>
      </c>
      <c r="H226" s="27">
        <v>638.15</v>
      </c>
      <c r="I226" s="36">
        <v>40030</v>
      </c>
      <c r="J226" s="36">
        <v>40543</v>
      </c>
      <c r="K226" s="36">
        <v>40908</v>
      </c>
      <c r="L226" s="24">
        <v>262</v>
      </c>
      <c r="M226" s="24" t="s">
        <v>1032</v>
      </c>
      <c r="N226" s="37">
        <v>878</v>
      </c>
      <c r="O226" s="37"/>
      <c r="P226" s="37"/>
      <c r="Q226" s="37"/>
      <c r="R226" s="37"/>
    </row>
    <row r="227" spans="2:18" s="2" customFormat="1" ht="11.25">
      <c r="B227" s="51" t="s">
        <v>1033</v>
      </c>
      <c r="C227" s="50" t="s">
        <v>569</v>
      </c>
      <c r="D227" s="2" t="s">
        <v>1034</v>
      </c>
      <c r="E227" s="1">
        <v>35</v>
      </c>
      <c r="F227" s="1">
        <v>304.4</v>
      </c>
      <c r="G227" s="27">
        <v>9424.1</v>
      </c>
      <c r="H227" s="27">
        <v>9424.1</v>
      </c>
      <c r="I227" s="36">
        <v>39961</v>
      </c>
      <c r="J227" s="36">
        <v>40908</v>
      </c>
      <c r="K227" s="36">
        <v>40908</v>
      </c>
      <c r="L227" s="24">
        <v>262</v>
      </c>
      <c r="M227" s="24" t="s">
        <v>1035</v>
      </c>
      <c r="N227" s="37">
        <v>947</v>
      </c>
      <c r="O227" s="37"/>
      <c r="P227" s="37"/>
      <c r="Q227" s="37"/>
      <c r="R227" s="37"/>
    </row>
    <row r="228" spans="2:18" s="2" customFormat="1" ht="11.25">
      <c r="B228" s="51" t="s">
        <v>1036</v>
      </c>
      <c r="C228" s="50" t="s">
        <v>569</v>
      </c>
      <c r="D228" s="2" t="s">
        <v>1037</v>
      </c>
      <c r="E228" s="1">
        <v>177</v>
      </c>
      <c r="F228" s="1">
        <v>4476</v>
      </c>
      <c r="G228" s="27">
        <v>208386.63</v>
      </c>
      <c r="H228" s="27">
        <v>208386.62</v>
      </c>
      <c r="I228" s="36">
        <v>39805</v>
      </c>
      <c r="J228" s="36">
        <v>40543</v>
      </c>
      <c r="K228" s="36">
        <v>40908</v>
      </c>
      <c r="L228" s="24">
        <v>262</v>
      </c>
      <c r="M228" s="24" t="s">
        <v>606</v>
      </c>
      <c r="N228" s="37">
        <v>1103</v>
      </c>
      <c r="O228" s="37"/>
      <c r="P228" s="37"/>
      <c r="Q228" s="37"/>
      <c r="R228" s="37"/>
    </row>
    <row r="229" spans="2:18" s="2" customFormat="1" ht="11.25">
      <c r="B229" s="51" t="s">
        <v>1038</v>
      </c>
      <c r="C229" s="50" t="s">
        <v>569</v>
      </c>
      <c r="D229" s="2" t="s">
        <v>1039</v>
      </c>
      <c r="E229" s="1">
        <v>79</v>
      </c>
      <c r="F229" s="1">
        <v>1094.4</v>
      </c>
      <c r="G229" s="27">
        <v>15729.74</v>
      </c>
      <c r="H229" s="27">
        <v>1572.97</v>
      </c>
      <c r="I229" s="36">
        <v>40183</v>
      </c>
      <c r="J229" s="36">
        <v>40908</v>
      </c>
      <c r="K229" s="36">
        <v>40908</v>
      </c>
      <c r="L229" s="24">
        <v>262</v>
      </c>
      <c r="M229" s="24" t="s">
        <v>577</v>
      </c>
      <c r="N229" s="37">
        <v>725</v>
      </c>
      <c r="O229" s="37"/>
      <c r="P229" s="37"/>
      <c r="Q229" s="37"/>
      <c r="R229" s="37"/>
    </row>
    <row r="230" spans="2:18" s="2" customFormat="1" ht="11.25">
      <c r="B230" s="51" t="s">
        <v>1040</v>
      </c>
      <c r="C230" s="50" t="s">
        <v>569</v>
      </c>
      <c r="D230" s="2" t="s">
        <v>1041</v>
      </c>
      <c r="E230" s="1">
        <v>55</v>
      </c>
      <c r="F230" s="1">
        <v>750</v>
      </c>
      <c r="G230" s="27">
        <v>20117.19</v>
      </c>
      <c r="H230" s="27">
        <v>2011.72</v>
      </c>
      <c r="I230" s="36">
        <v>40165</v>
      </c>
      <c r="J230" s="36">
        <v>40908</v>
      </c>
      <c r="K230" s="36">
        <v>40908</v>
      </c>
      <c r="L230" s="24">
        <v>262</v>
      </c>
      <c r="M230" s="24" t="s">
        <v>725</v>
      </c>
      <c r="N230" s="37">
        <v>743</v>
      </c>
      <c r="O230" s="37"/>
      <c r="P230" s="37"/>
      <c r="Q230" s="37"/>
      <c r="R230" s="37"/>
    </row>
    <row r="231" spans="2:18" s="2" customFormat="1" ht="11.25">
      <c r="B231" s="51" t="s">
        <v>1042</v>
      </c>
      <c r="C231" s="50" t="s">
        <v>569</v>
      </c>
      <c r="D231" s="2" t="s">
        <v>1043</v>
      </c>
      <c r="E231" s="1">
        <v>150</v>
      </c>
      <c r="F231" s="1">
        <v>1435</v>
      </c>
      <c r="G231" s="27">
        <v>81383.41</v>
      </c>
      <c r="H231" s="27">
        <v>30149.31</v>
      </c>
      <c r="I231" s="36">
        <v>39472</v>
      </c>
      <c r="J231" s="36">
        <v>40543</v>
      </c>
      <c r="K231" s="36">
        <v>40908</v>
      </c>
      <c r="L231" s="24">
        <v>262</v>
      </c>
      <c r="M231" s="24" t="s">
        <v>1044</v>
      </c>
      <c r="N231" s="37">
        <v>1436</v>
      </c>
      <c r="O231" s="37"/>
      <c r="P231" s="37"/>
      <c r="Q231" s="37"/>
      <c r="R231" s="37"/>
    </row>
    <row r="232" spans="2:18" s="2" customFormat="1" ht="11.25">
      <c r="B232" s="51" t="s">
        <v>1045</v>
      </c>
      <c r="C232" s="50" t="s">
        <v>569</v>
      </c>
      <c r="D232" s="2" t="s">
        <v>1046</v>
      </c>
      <c r="E232" s="1">
        <v>99</v>
      </c>
      <c r="F232" s="1">
        <v>1282.72</v>
      </c>
      <c r="G232" s="27">
        <v>82640.51</v>
      </c>
      <c r="H232" s="27">
        <v>8264.05</v>
      </c>
      <c r="I232" s="36">
        <v>40318</v>
      </c>
      <c r="J232" s="36">
        <v>40908</v>
      </c>
      <c r="K232" s="36">
        <v>40908</v>
      </c>
      <c r="L232" s="24">
        <v>262</v>
      </c>
      <c r="M232" s="24" t="s">
        <v>577</v>
      </c>
      <c r="N232" s="37">
        <v>590</v>
      </c>
      <c r="O232" s="37"/>
      <c r="P232" s="37"/>
      <c r="Q232" s="37"/>
      <c r="R232" s="37"/>
    </row>
    <row r="233" spans="2:18" s="2" customFormat="1" ht="11.25">
      <c r="B233" s="51" t="s">
        <v>1047</v>
      </c>
      <c r="C233" s="50" t="s">
        <v>569</v>
      </c>
      <c r="D233" s="2" t="s">
        <v>1048</v>
      </c>
      <c r="E233" s="1">
        <v>61</v>
      </c>
      <c r="F233" s="1">
        <v>1273</v>
      </c>
      <c r="G233" s="27">
        <v>32348.6</v>
      </c>
      <c r="H233" s="27">
        <v>3234.86</v>
      </c>
      <c r="I233" s="36">
        <v>40008</v>
      </c>
      <c r="J233" s="36">
        <v>40908</v>
      </c>
      <c r="K233" s="36">
        <v>40908</v>
      </c>
      <c r="L233" s="24">
        <v>262</v>
      </c>
      <c r="M233" s="24" t="s">
        <v>725</v>
      </c>
      <c r="N233" s="37">
        <v>900</v>
      </c>
      <c r="O233" s="37"/>
      <c r="P233" s="37"/>
      <c r="Q233" s="37"/>
      <c r="R233" s="37"/>
    </row>
    <row r="234" spans="2:18" s="2" customFormat="1" ht="11.25">
      <c r="B234" s="51" t="s">
        <v>1049</v>
      </c>
      <c r="C234" s="50" t="s">
        <v>569</v>
      </c>
      <c r="D234" s="2" t="s">
        <v>1050</v>
      </c>
      <c r="E234" s="1">
        <v>44</v>
      </c>
      <c r="F234" s="1">
        <v>497.8</v>
      </c>
      <c r="G234" s="27">
        <v>13877.67</v>
      </c>
      <c r="H234" s="27">
        <v>6449.23</v>
      </c>
      <c r="I234" s="36">
        <v>39820</v>
      </c>
      <c r="J234" s="36">
        <v>40543</v>
      </c>
      <c r="K234" s="36">
        <v>40908</v>
      </c>
      <c r="L234" s="24">
        <v>262</v>
      </c>
      <c r="M234" s="24" t="s">
        <v>747</v>
      </c>
      <c r="N234" s="37">
        <v>1088</v>
      </c>
      <c r="O234" s="37"/>
      <c r="P234" s="37"/>
      <c r="Q234" s="37"/>
      <c r="R234" s="37"/>
    </row>
    <row r="235" spans="2:18" s="2" customFormat="1" ht="11.25">
      <c r="B235" s="51" t="s">
        <v>1051</v>
      </c>
      <c r="C235" s="50" t="s">
        <v>569</v>
      </c>
      <c r="D235" s="2" t="s">
        <v>1052</v>
      </c>
      <c r="E235" s="1">
        <v>45</v>
      </c>
      <c r="F235" s="1">
        <v>443.4</v>
      </c>
      <c r="G235" s="27">
        <v>7338.08</v>
      </c>
      <c r="H235" s="27">
        <v>733.81</v>
      </c>
      <c r="I235" s="36">
        <v>40183</v>
      </c>
      <c r="J235" s="36">
        <v>40908</v>
      </c>
      <c r="K235" s="36">
        <v>40908</v>
      </c>
      <c r="L235" s="24">
        <v>262</v>
      </c>
      <c r="M235" s="24" t="s">
        <v>577</v>
      </c>
      <c r="N235" s="37">
        <v>725</v>
      </c>
      <c r="O235" s="37"/>
      <c r="P235" s="37"/>
      <c r="Q235" s="37"/>
      <c r="R235" s="37"/>
    </row>
    <row r="236" spans="2:18" s="2" customFormat="1" ht="11.25">
      <c r="B236" s="51" t="s">
        <v>1053</v>
      </c>
      <c r="C236" s="50" t="s">
        <v>569</v>
      </c>
      <c r="D236" s="2" t="s">
        <v>1054</v>
      </c>
      <c r="E236" s="1">
        <v>40</v>
      </c>
      <c r="F236" s="1">
        <v>698</v>
      </c>
      <c r="G236" s="27">
        <v>5855.1</v>
      </c>
      <c r="H236" s="27">
        <v>585.51</v>
      </c>
      <c r="I236" s="36">
        <v>40141</v>
      </c>
      <c r="J236" s="36">
        <v>40908</v>
      </c>
      <c r="K236" s="36">
        <v>40908</v>
      </c>
      <c r="L236" s="24">
        <v>262</v>
      </c>
      <c r="M236" s="24" t="s">
        <v>571</v>
      </c>
      <c r="N236" s="37">
        <v>767</v>
      </c>
      <c r="O236" s="37"/>
      <c r="P236" s="37"/>
      <c r="Q236" s="37"/>
      <c r="R236" s="37"/>
    </row>
    <row r="237" spans="2:18" s="2" customFormat="1" ht="11.25">
      <c r="B237" s="51" t="s">
        <v>1055</v>
      </c>
      <c r="C237" s="50" t="s">
        <v>569</v>
      </c>
      <c r="D237" s="2" t="s">
        <v>1056</v>
      </c>
      <c r="E237" s="1">
        <v>33</v>
      </c>
      <c r="F237" s="1">
        <v>677.7</v>
      </c>
      <c r="G237" s="27">
        <v>22277.62</v>
      </c>
      <c r="H237" s="27">
        <v>13475.55</v>
      </c>
      <c r="I237" s="36">
        <v>39394</v>
      </c>
      <c r="J237" s="36">
        <v>40178</v>
      </c>
      <c r="K237" s="36">
        <v>40908</v>
      </c>
      <c r="L237" s="24">
        <v>262</v>
      </c>
      <c r="M237" s="24" t="s">
        <v>870</v>
      </c>
      <c r="N237" s="37">
        <v>1514</v>
      </c>
      <c r="O237" s="37"/>
      <c r="P237" s="37"/>
      <c r="Q237" s="37"/>
      <c r="R237" s="37"/>
    </row>
    <row r="238" spans="2:18" s="2" customFormat="1" ht="11.25">
      <c r="B238" s="51" t="s">
        <v>1057</v>
      </c>
      <c r="C238" s="50" t="s">
        <v>569</v>
      </c>
      <c r="D238" s="2" t="s">
        <v>1058</v>
      </c>
      <c r="E238" s="1">
        <v>59</v>
      </c>
      <c r="F238" s="1">
        <v>1347.12</v>
      </c>
      <c r="G238" s="27">
        <v>28532.13</v>
      </c>
      <c r="H238" s="27">
        <v>2853.21</v>
      </c>
      <c r="I238" s="36">
        <v>40080</v>
      </c>
      <c r="J238" s="36">
        <v>40908</v>
      </c>
      <c r="K238" s="36">
        <v>40908</v>
      </c>
      <c r="L238" s="24">
        <v>262</v>
      </c>
      <c r="M238" s="24" t="s">
        <v>1059</v>
      </c>
      <c r="N238" s="37">
        <v>828</v>
      </c>
      <c r="O238" s="37"/>
      <c r="P238" s="37"/>
      <c r="Q238" s="37"/>
      <c r="R238" s="37"/>
    </row>
    <row r="239" spans="2:18" s="2" customFormat="1" ht="11.25">
      <c r="B239" s="51" t="s">
        <v>1060</v>
      </c>
      <c r="C239" s="50" t="s">
        <v>569</v>
      </c>
      <c r="D239" s="2" t="s">
        <v>1061</v>
      </c>
      <c r="E239" s="1">
        <v>115</v>
      </c>
      <c r="F239" s="1">
        <v>920</v>
      </c>
      <c r="G239" s="27">
        <v>18488</v>
      </c>
      <c r="H239" s="27">
        <v>1848.8</v>
      </c>
      <c r="I239" s="36">
        <v>40169</v>
      </c>
      <c r="J239" s="36">
        <v>40908</v>
      </c>
      <c r="K239" s="36">
        <v>40908</v>
      </c>
      <c r="L239" s="24">
        <v>262</v>
      </c>
      <c r="M239" s="24" t="s">
        <v>1044</v>
      </c>
      <c r="N239" s="37">
        <v>739</v>
      </c>
      <c r="O239" s="37"/>
      <c r="P239" s="37"/>
      <c r="Q239" s="37"/>
      <c r="R239" s="37"/>
    </row>
    <row r="240" spans="2:18" s="2" customFormat="1" ht="11.25">
      <c r="B240" s="51" t="s">
        <v>1062</v>
      </c>
      <c r="C240" s="50" t="s">
        <v>569</v>
      </c>
      <c r="D240" s="2" t="s">
        <v>1063</v>
      </c>
      <c r="E240" s="1">
        <v>84</v>
      </c>
      <c r="F240" s="1">
        <v>415</v>
      </c>
      <c r="G240" s="27">
        <v>14797.2</v>
      </c>
      <c r="H240" s="27">
        <v>1479.72</v>
      </c>
      <c r="I240" s="36">
        <v>40134</v>
      </c>
      <c r="J240" s="36">
        <v>40908</v>
      </c>
      <c r="K240" s="36">
        <v>40908</v>
      </c>
      <c r="L240" s="24">
        <v>262</v>
      </c>
      <c r="M240" s="24" t="s">
        <v>681</v>
      </c>
      <c r="N240" s="37">
        <v>774</v>
      </c>
      <c r="O240" s="37"/>
      <c r="P240" s="37"/>
      <c r="Q240" s="37"/>
      <c r="R240" s="37"/>
    </row>
    <row r="241" spans="2:18" s="2" customFormat="1" ht="11.25">
      <c r="B241" s="51" t="s">
        <v>1064</v>
      </c>
      <c r="C241" s="50" t="s">
        <v>569</v>
      </c>
      <c r="D241" s="2" t="s">
        <v>1065</v>
      </c>
      <c r="E241" s="1">
        <v>52</v>
      </c>
      <c r="F241" s="1">
        <v>204</v>
      </c>
      <c r="G241" s="27">
        <v>2129.5</v>
      </c>
      <c r="H241" s="27">
        <v>2129.5</v>
      </c>
      <c r="I241" s="36">
        <v>40163</v>
      </c>
      <c r="J241" s="36">
        <v>40908</v>
      </c>
      <c r="K241" s="36">
        <v>40908</v>
      </c>
      <c r="L241" s="24">
        <v>262</v>
      </c>
      <c r="M241" s="24" t="s">
        <v>574</v>
      </c>
      <c r="N241" s="37">
        <v>745</v>
      </c>
      <c r="O241" s="37"/>
      <c r="P241" s="37"/>
      <c r="Q241" s="37"/>
      <c r="R241" s="37"/>
    </row>
    <row r="242" spans="2:18" s="2" customFormat="1" ht="11.25">
      <c r="B242" s="51" t="s">
        <v>1066</v>
      </c>
      <c r="C242" s="50" t="s">
        <v>569</v>
      </c>
      <c r="D242" s="2" t="s">
        <v>1067</v>
      </c>
      <c r="E242" s="1">
        <v>166</v>
      </c>
      <c r="F242" s="1">
        <v>2416.4</v>
      </c>
      <c r="G242" s="27">
        <v>75373.5</v>
      </c>
      <c r="H242" s="27">
        <v>75373.5</v>
      </c>
      <c r="I242" s="36">
        <v>39406</v>
      </c>
      <c r="J242" s="36">
        <v>40908</v>
      </c>
      <c r="K242" s="36">
        <v>40908</v>
      </c>
      <c r="L242" s="24">
        <v>262</v>
      </c>
      <c r="M242" s="24" t="s">
        <v>795</v>
      </c>
      <c r="N242" s="37">
        <v>1502</v>
      </c>
      <c r="O242" s="37"/>
      <c r="P242" s="37"/>
      <c r="Q242" s="37"/>
      <c r="R242" s="37"/>
    </row>
    <row r="243" spans="2:18" s="2" customFormat="1" ht="11.25">
      <c r="B243" s="51" t="s">
        <v>1068</v>
      </c>
      <c r="C243" s="50" t="s">
        <v>569</v>
      </c>
      <c r="D243" s="2" t="s">
        <v>1069</v>
      </c>
      <c r="E243" s="1">
        <v>65</v>
      </c>
      <c r="F243" s="1">
        <v>418</v>
      </c>
      <c r="G243" s="27">
        <v>9370.83</v>
      </c>
      <c r="H243" s="27">
        <v>937.08</v>
      </c>
      <c r="I243" s="36">
        <v>40199</v>
      </c>
      <c r="J243" s="36">
        <v>40908</v>
      </c>
      <c r="K243" s="36">
        <v>40908</v>
      </c>
      <c r="L243" s="24">
        <v>262</v>
      </c>
      <c r="M243" s="24" t="s">
        <v>651</v>
      </c>
      <c r="N243" s="37">
        <v>709</v>
      </c>
      <c r="O243" s="37"/>
      <c r="P243" s="37"/>
      <c r="Q243" s="37"/>
      <c r="R243" s="37"/>
    </row>
    <row r="244" spans="2:18" s="2" customFormat="1" ht="11.25">
      <c r="B244" s="51" t="s">
        <v>1070</v>
      </c>
      <c r="C244" s="50" t="s">
        <v>569</v>
      </c>
      <c r="D244" s="2" t="s">
        <v>1071</v>
      </c>
      <c r="E244" s="1">
        <v>118</v>
      </c>
      <c r="F244" s="1">
        <v>816.6</v>
      </c>
      <c r="G244" s="27">
        <v>19309.23</v>
      </c>
      <c r="H244" s="27">
        <v>1930.92</v>
      </c>
      <c r="I244" s="36">
        <v>40113</v>
      </c>
      <c r="J244" s="36">
        <v>40908</v>
      </c>
      <c r="K244" s="36">
        <v>40908</v>
      </c>
      <c r="L244" s="24">
        <v>262</v>
      </c>
      <c r="M244" s="24" t="s">
        <v>571</v>
      </c>
      <c r="N244" s="37">
        <v>795</v>
      </c>
      <c r="O244" s="37"/>
      <c r="P244" s="37"/>
      <c r="Q244" s="37"/>
      <c r="R244" s="37"/>
    </row>
    <row r="245" spans="2:18" s="2" customFormat="1" ht="11.25">
      <c r="B245" s="51" t="s">
        <v>1072</v>
      </c>
      <c r="C245" s="50" t="s">
        <v>569</v>
      </c>
      <c r="D245" s="2" t="s">
        <v>1073</v>
      </c>
      <c r="E245" s="1">
        <v>32</v>
      </c>
      <c r="F245" s="1">
        <v>296.7</v>
      </c>
      <c r="G245" s="27">
        <v>4453.9</v>
      </c>
      <c r="H245" s="27">
        <v>445.39</v>
      </c>
      <c r="I245" s="36">
        <v>40240</v>
      </c>
      <c r="J245" s="36">
        <v>40908</v>
      </c>
      <c r="K245" s="36">
        <v>40908</v>
      </c>
      <c r="L245" s="24">
        <v>262</v>
      </c>
      <c r="M245" s="24" t="s">
        <v>651</v>
      </c>
      <c r="N245" s="37">
        <v>668</v>
      </c>
      <c r="O245" s="37"/>
      <c r="P245" s="37"/>
      <c r="Q245" s="37"/>
      <c r="R245" s="37"/>
    </row>
    <row r="246" spans="2:18" s="2" customFormat="1" ht="11.25">
      <c r="B246" s="51" t="s">
        <v>1074</v>
      </c>
      <c r="C246" s="50" t="s">
        <v>569</v>
      </c>
      <c r="D246" s="2" t="s">
        <v>1075</v>
      </c>
      <c r="E246" s="1">
        <v>119</v>
      </c>
      <c r="F246" s="1">
        <v>1827</v>
      </c>
      <c r="G246" s="27">
        <v>129895.98</v>
      </c>
      <c r="H246" s="27">
        <v>129895.98</v>
      </c>
      <c r="I246" s="36">
        <v>39492</v>
      </c>
      <c r="J246" s="36">
        <v>40543</v>
      </c>
      <c r="K246" s="36">
        <v>40908</v>
      </c>
      <c r="L246" s="24">
        <v>262</v>
      </c>
      <c r="M246" s="24" t="s">
        <v>631</v>
      </c>
      <c r="N246" s="37">
        <v>1416</v>
      </c>
      <c r="O246" s="37"/>
      <c r="P246" s="37"/>
      <c r="Q246" s="37"/>
      <c r="R246" s="37"/>
    </row>
    <row r="247" spans="2:18" s="2" customFormat="1" ht="11.25">
      <c r="B247" s="51" t="s">
        <v>1076</v>
      </c>
      <c r="C247" s="50" t="s">
        <v>649</v>
      </c>
      <c r="D247" s="2" t="s">
        <v>1077</v>
      </c>
      <c r="E247" s="1">
        <v>158</v>
      </c>
      <c r="F247" s="1">
        <v>1469.2</v>
      </c>
      <c r="G247" s="27">
        <v>133033.96</v>
      </c>
      <c r="H247" s="27">
        <v>26606.8</v>
      </c>
      <c r="I247" s="36">
        <v>39434</v>
      </c>
      <c r="J247" s="36">
        <v>40178</v>
      </c>
      <c r="K247" s="36">
        <v>40908</v>
      </c>
      <c r="L247" s="24">
        <v>262</v>
      </c>
      <c r="M247" s="24" t="s">
        <v>1078</v>
      </c>
      <c r="N247" s="37">
        <v>1474</v>
      </c>
      <c r="O247" s="37"/>
      <c r="P247" s="37"/>
      <c r="Q247" s="37"/>
      <c r="R247" s="37"/>
    </row>
    <row r="248" spans="2:18" s="2" customFormat="1" ht="11.25">
      <c r="B248" s="51" t="s">
        <v>1079</v>
      </c>
      <c r="C248" s="50" t="s">
        <v>569</v>
      </c>
      <c r="D248" s="2" t="s">
        <v>1080</v>
      </c>
      <c r="E248" s="1">
        <v>75</v>
      </c>
      <c r="F248" s="1">
        <v>701.6</v>
      </c>
      <c r="G248" s="27">
        <v>13434</v>
      </c>
      <c r="H248" s="27">
        <v>1343.4</v>
      </c>
      <c r="I248" s="36">
        <v>40021</v>
      </c>
      <c r="J248" s="36">
        <v>40908</v>
      </c>
      <c r="K248" s="36">
        <v>40908</v>
      </c>
      <c r="L248" s="24">
        <v>262</v>
      </c>
      <c r="M248" s="24" t="s">
        <v>1081</v>
      </c>
      <c r="N248" s="37">
        <v>887</v>
      </c>
      <c r="O248" s="37"/>
      <c r="P248" s="37"/>
      <c r="Q248" s="37"/>
      <c r="R248" s="37"/>
    </row>
    <row r="249" spans="2:18" s="2" customFormat="1" ht="11.25">
      <c r="B249" s="51" t="s">
        <v>1082</v>
      </c>
      <c r="C249" s="50" t="s">
        <v>569</v>
      </c>
      <c r="D249" s="2" t="s">
        <v>1083</v>
      </c>
      <c r="E249" s="1">
        <v>87</v>
      </c>
      <c r="F249" s="1">
        <v>2387.4</v>
      </c>
      <c r="G249" s="27">
        <v>68546.95</v>
      </c>
      <c r="H249" s="27">
        <v>25362.37</v>
      </c>
      <c r="I249" s="36">
        <v>39793</v>
      </c>
      <c r="J249" s="36">
        <v>40908</v>
      </c>
      <c r="K249" s="36">
        <v>40908</v>
      </c>
      <c r="L249" s="24">
        <v>262</v>
      </c>
      <c r="M249" s="24" t="s">
        <v>670</v>
      </c>
      <c r="N249" s="37">
        <v>1115</v>
      </c>
      <c r="O249" s="37"/>
      <c r="P249" s="37"/>
      <c r="Q249" s="37"/>
      <c r="R249" s="37"/>
    </row>
    <row r="250" spans="2:18" s="2" customFormat="1" ht="11.25">
      <c r="B250" s="51" t="s">
        <v>1084</v>
      </c>
      <c r="C250" s="50" t="s">
        <v>569</v>
      </c>
      <c r="D250" s="2" t="s">
        <v>1085</v>
      </c>
      <c r="E250" s="1">
        <v>48</v>
      </c>
      <c r="F250" s="1">
        <v>593</v>
      </c>
      <c r="G250" s="27">
        <v>3523.9</v>
      </c>
      <c r="H250" s="27">
        <v>3523.9</v>
      </c>
      <c r="I250" s="36">
        <v>39947</v>
      </c>
      <c r="J250" s="36">
        <v>40908</v>
      </c>
      <c r="K250" s="36">
        <v>40908</v>
      </c>
      <c r="L250" s="24">
        <v>262</v>
      </c>
      <c r="M250" s="24" t="s">
        <v>854</v>
      </c>
      <c r="N250" s="37">
        <v>961</v>
      </c>
      <c r="O250" s="37"/>
      <c r="P250" s="37"/>
      <c r="Q250" s="37"/>
      <c r="R250" s="37"/>
    </row>
    <row r="251" spans="2:18" s="2" customFormat="1" ht="11.25">
      <c r="B251" s="51" t="s">
        <v>1086</v>
      </c>
      <c r="C251" s="50" t="s">
        <v>569</v>
      </c>
      <c r="D251" s="2" t="s">
        <v>1087</v>
      </c>
      <c r="E251" s="1">
        <v>173</v>
      </c>
      <c r="F251" s="1">
        <v>1329.4</v>
      </c>
      <c r="G251" s="27">
        <v>20330.32</v>
      </c>
      <c r="H251" s="27">
        <v>5295.88</v>
      </c>
      <c r="I251" s="36">
        <v>39819</v>
      </c>
      <c r="J251" s="36">
        <v>40908</v>
      </c>
      <c r="K251" s="36">
        <v>40908</v>
      </c>
      <c r="L251" s="24">
        <v>262</v>
      </c>
      <c r="M251" s="24" t="s">
        <v>1088</v>
      </c>
      <c r="N251" s="37">
        <v>1089</v>
      </c>
      <c r="O251" s="37"/>
      <c r="P251" s="37"/>
      <c r="Q251" s="37"/>
      <c r="R251" s="37"/>
    </row>
    <row r="252" spans="2:18" s="2" customFormat="1" ht="11.25">
      <c r="B252" s="51" t="s">
        <v>1089</v>
      </c>
      <c r="C252" s="50" t="s">
        <v>569</v>
      </c>
      <c r="D252" s="2" t="s">
        <v>1090</v>
      </c>
      <c r="E252" s="1">
        <v>169</v>
      </c>
      <c r="F252" s="1">
        <v>4420</v>
      </c>
      <c r="G252" s="27">
        <v>131828.6</v>
      </c>
      <c r="H252" s="27">
        <v>13182.86</v>
      </c>
      <c r="I252" s="36">
        <v>40004</v>
      </c>
      <c r="J252" s="36">
        <v>40908</v>
      </c>
      <c r="K252" s="36">
        <v>40908</v>
      </c>
      <c r="L252" s="24">
        <v>262</v>
      </c>
      <c r="M252" s="24" t="s">
        <v>670</v>
      </c>
      <c r="N252" s="37">
        <v>904</v>
      </c>
      <c r="O252" s="37"/>
      <c r="P252" s="37"/>
      <c r="Q252" s="37"/>
      <c r="R252" s="37"/>
    </row>
    <row r="253" spans="2:18" s="2" customFormat="1" ht="11.25">
      <c r="B253" s="51" t="s">
        <v>1091</v>
      </c>
      <c r="C253" s="50" t="s">
        <v>569</v>
      </c>
      <c r="D253" s="2" t="s">
        <v>1092</v>
      </c>
      <c r="E253" s="1">
        <v>327</v>
      </c>
      <c r="F253" s="1">
        <v>4072.6</v>
      </c>
      <c r="G253" s="27">
        <v>92455.65</v>
      </c>
      <c r="H253" s="27">
        <v>58247.06</v>
      </c>
      <c r="I253" s="36">
        <v>39793</v>
      </c>
      <c r="J253" s="36">
        <v>40908</v>
      </c>
      <c r="K253" s="36">
        <v>40908</v>
      </c>
      <c r="L253" s="24">
        <v>262</v>
      </c>
      <c r="M253" s="24" t="s">
        <v>670</v>
      </c>
      <c r="N253" s="37">
        <v>1115</v>
      </c>
      <c r="O253" s="37"/>
      <c r="P253" s="37"/>
      <c r="Q253" s="37"/>
      <c r="R253" s="37"/>
    </row>
    <row r="254" spans="2:18" s="2" customFormat="1" ht="11.25">
      <c r="B254" s="51" t="s">
        <v>1093</v>
      </c>
      <c r="C254" s="50" t="s">
        <v>569</v>
      </c>
      <c r="D254" s="2" t="s">
        <v>1094</v>
      </c>
      <c r="E254" s="1">
        <v>56</v>
      </c>
      <c r="F254" s="1">
        <v>964.2</v>
      </c>
      <c r="G254" s="27">
        <v>22153</v>
      </c>
      <c r="H254" s="27">
        <v>2215.3</v>
      </c>
      <c r="I254" s="36">
        <v>40130</v>
      </c>
      <c r="J254" s="36">
        <v>40908</v>
      </c>
      <c r="K254" s="36">
        <v>40908</v>
      </c>
      <c r="L254" s="24">
        <v>262</v>
      </c>
      <c r="M254" s="24" t="s">
        <v>670</v>
      </c>
      <c r="N254" s="37">
        <v>778</v>
      </c>
      <c r="O254" s="37"/>
      <c r="P254" s="37"/>
      <c r="Q254" s="37"/>
      <c r="R254" s="37"/>
    </row>
    <row r="255" spans="2:18" s="2" customFormat="1" ht="11.25">
      <c r="B255" s="51" t="s">
        <v>1095</v>
      </c>
      <c r="C255" s="50" t="s">
        <v>569</v>
      </c>
      <c r="D255" s="2" t="s">
        <v>1096</v>
      </c>
      <c r="E255" s="1">
        <v>28</v>
      </c>
      <c r="F255" s="1">
        <v>421.2</v>
      </c>
      <c r="G255" s="27">
        <v>6012.5</v>
      </c>
      <c r="H255" s="27">
        <v>601.25</v>
      </c>
      <c r="I255" s="36">
        <v>40135</v>
      </c>
      <c r="J255" s="36">
        <v>40908</v>
      </c>
      <c r="K255" s="36">
        <v>40908</v>
      </c>
      <c r="L255" s="24">
        <v>262</v>
      </c>
      <c r="M255" s="24" t="s">
        <v>577</v>
      </c>
      <c r="N255" s="37">
        <v>773</v>
      </c>
      <c r="O255" s="37"/>
      <c r="P255" s="37"/>
      <c r="Q255" s="37"/>
      <c r="R255" s="37"/>
    </row>
    <row r="256" spans="2:18" s="2" customFormat="1" ht="11.25">
      <c r="B256" s="51" t="s">
        <v>1097</v>
      </c>
      <c r="C256" s="50" t="s">
        <v>569</v>
      </c>
      <c r="D256" s="2" t="s">
        <v>1098</v>
      </c>
      <c r="E256" s="1">
        <v>147</v>
      </c>
      <c r="F256" s="1">
        <v>2775.4</v>
      </c>
      <c r="G256" s="27">
        <v>102579.05</v>
      </c>
      <c r="H256" s="27">
        <v>102579.05</v>
      </c>
      <c r="I256" s="36">
        <v>40130</v>
      </c>
      <c r="J256" s="36">
        <v>40908</v>
      </c>
      <c r="K256" s="36">
        <v>40908</v>
      </c>
      <c r="L256" s="24">
        <v>262</v>
      </c>
      <c r="M256" s="24" t="s">
        <v>670</v>
      </c>
      <c r="N256" s="37">
        <v>778</v>
      </c>
      <c r="O256" s="37"/>
      <c r="P256" s="37"/>
      <c r="Q256" s="37"/>
      <c r="R256" s="37"/>
    </row>
    <row r="257" spans="2:18" s="2" customFormat="1" ht="11.25">
      <c r="B257" s="51" t="s">
        <v>1099</v>
      </c>
      <c r="C257" s="50" t="s">
        <v>569</v>
      </c>
      <c r="D257" s="2" t="s">
        <v>1100</v>
      </c>
      <c r="E257" s="1">
        <v>131</v>
      </c>
      <c r="F257" s="1">
        <v>1904.6</v>
      </c>
      <c r="G257" s="27">
        <v>53950.35</v>
      </c>
      <c r="H257" s="27">
        <v>53950.35</v>
      </c>
      <c r="I257" s="36">
        <v>40021</v>
      </c>
      <c r="J257" s="36">
        <v>40908</v>
      </c>
      <c r="K257" s="36">
        <v>40908</v>
      </c>
      <c r="L257" s="24">
        <v>262</v>
      </c>
      <c r="M257" s="24" t="s">
        <v>623</v>
      </c>
      <c r="N257" s="37">
        <v>887</v>
      </c>
      <c r="O257" s="37"/>
      <c r="P257" s="37"/>
      <c r="Q257" s="37"/>
      <c r="R257" s="37"/>
    </row>
    <row r="258" spans="2:18" s="2" customFormat="1" ht="11.25">
      <c r="B258" s="51" t="s">
        <v>1101</v>
      </c>
      <c r="C258" s="50" t="s">
        <v>569</v>
      </c>
      <c r="D258" s="2" t="s">
        <v>1102</v>
      </c>
      <c r="E258" s="1">
        <v>39</v>
      </c>
      <c r="F258" s="1">
        <v>0</v>
      </c>
      <c r="G258" s="27">
        <v>1950</v>
      </c>
      <c r="H258" s="27">
        <v>1950</v>
      </c>
      <c r="I258" s="36">
        <v>40609</v>
      </c>
      <c r="J258" s="36">
        <v>40971</v>
      </c>
      <c r="K258" s="36">
        <v>40971</v>
      </c>
      <c r="L258" s="24">
        <v>325</v>
      </c>
      <c r="M258" s="24" t="s">
        <v>681</v>
      </c>
      <c r="N258" s="37">
        <v>362</v>
      </c>
      <c r="O258" s="37"/>
      <c r="P258" s="37"/>
      <c r="Q258" s="37"/>
      <c r="R258" s="37"/>
    </row>
    <row r="259" spans="2:18" s="2" customFormat="1" ht="11.25">
      <c r="B259" s="51" t="s">
        <v>1103</v>
      </c>
      <c r="C259" s="50" t="s">
        <v>569</v>
      </c>
      <c r="D259" s="2" t="s">
        <v>1104</v>
      </c>
      <c r="E259" s="1">
        <v>25</v>
      </c>
      <c r="F259" s="1">
        <v>451</v>
      </c>
      <c r="G259" s="27">
        <v>7431.95</v>
      </c>
      <c r="H259" s="27">
        <v>743.2</v>
      </c>
      <c r="I259" s="36">
        <v>40149</v>
      </c>
      <c r="J259" s="36">
        <v>40999</v>
      </c>
      <c r="K259" s="36">
        <v>40999</v>
      </c>
      <c r="L259" s="24">
        <v>353</v>
      </c>
      <c r="M259" s="24" t="s">
        <v>645</v>
      </c>
      <c r="N259" s="37">
        <v>850</v>
      </c>
      <c r="O259" s="37"/>
      <c r="P259" s="37"/>
      <c r="Q259" s="37"/>
      <c r="R259" s="37"/>
    </row>
    <row r="260" spans="2:18" s="2" customFormat="1" ht="11.25">
      <c r="B260" s="51" t="s">
        <v>1105</v>
      </c>
      <c r="C260" s="50" t="s">
        <v>569</v>
      </c>
      <c r="D260" s="2" t="s">
        <v>1106</v>
      </c>
      <c r="E260" s="1">
        <v>70</v>
      </c>
      <c r="F260" s="1">
        <v>1292.8</v>
      </c>
      <c r="G260" s="27">
        <v>21903.46</v>
      </c>
      <c r="H260" s="27">
        <v>2190.35</v>
      </c>
      <c r="I260" s="36">
        <v>40259</v>
      </c>
      <c r="J260" s="36">
        <v>40999</v>
      </c>
      <c r="K260" s="36">
        <v>40999</v>
      </c>
      <c r="L260" s="24">
        <v>353</v>
      </c>
      <c r="M260" s="24" t="s">
        <v>623</v>
      </c>
      <c r="N260" s="37">
        <v>740</v>
      </c>
      <c r="O260" s="37"/>
      <c r="P260" s="37"/>
      <c r="Q260" s="37"/>
      <c r="R260" s="37"/>
    </row>
    <row r="261" spans="2:18" s="2" customFormat="1" ht="11.25">
      <c r="B261" s="51" t="s">
        <v>1107</v>
      </c>
      <c r="C261" s="50" t="s">
        <v>569</v>
      </c>
      <c r="D261" s="2" t="s">
        <v>1108</v>
      </c>
      <c r="E261" s="1">
        <v>47</v>
      </c>
      <c r="F261" s="1">
        <v>758.8</v>
      </c>
      <c r="G261" s="27">
        <v>21525.18</v>
      </c>
      <c r="H261" s="27">
        <v>21525.18</v>
      </c>
      <c r="I261" s="36">
        <v>40261</v>
      </c>
      <c r="J261" s="36">
        <v>40999</v>
      </c>
      <c r="K261" s="36">
        <v>40999</v>
      </c>
      <c r="L261" s="24">
        <v>353</v>
      </c>
      <c r="M261" s="24" t="s">
        <v>1109</v>
      </c>
      <c r="N261" s="37">
        <v>738</v>
      </c>
      <c r="O261" s="37"/>
      <c r="P261" s="37"/>
      <c r="Q261" s="37"/>
      <c r="R261" s="37"/>
    </row>
    <row r="262" spans="2:18" s="2" customFormat="1" ht="11.25">
      <c r="B262" s="51" t="s">
        <v>1110</v>
      </c>
      <c r="C262" s="50" t="s">
        <v>569</v>
      </c>
      <c r="D262" s="2" t="s">
        <v>1111</v>
      </c>
      <c r="E262" s="1">
        <v>47.6</v>
      </c>
      <c r="F262" s="1">
        <v>488.2</v>
      </c>
      <c r="G262" s="27">
        <v>12967.22</v>
      </c>
      <c r="H262" s="27">
        <v>12967.22</v>
      </c>
      <c r="I262" s="36">
        <v>40207</v>
      </c>
      <c r="J262" s="36">
        <v>40999</v>
      </c>
      <c r="K262" s="36">
        <v>40999</v>
      </c>
      <c r="L262" s="24">
        <v>353</v>
      </c>
      <c r="M262" s="24" t="s">
        <v>829</v>
      </c>
      <c r="N262" s="37">
        <v>792</v>
      </c>
      <c r="O262" s="37"/>
      <c r="P262" s="37"/>
      <c r="Q262" s="37"/>
      <c r="R262" s="37"/>
    </row>
    <row r="263" spans="2:18" s="2" customFormat="1" ht="11.25">
      <c r="B263" s="51" t="s">
        <v>1112</v>
      </c>
      <c r="C263" s="50" t="s">
        <v>569</v>
      </c>
      <c r="D263" s="2" t="s">
        <v>1113</v>
      </c>
      <c r="E263" s="1">
        <v>65.5</v>
      </c>
      <c r="F263" s="1">
        <v>590.4</v>
      </c>
      <c r="G263" s="27">
        <v>8067.05</v>
      </c>
      <c r="H263" s="27">
        <v>806.71</v>
      </c>
      <c r="I263" s="36">
        <v>40203</v>
      </c>
      <c r="J263" s="36">
        <v>40999</v>
      </c>
      <c r="K263" s="36">
        <v>40999</v>
      </c>
      <c r="L263" s="24">
        <v>353</v>
      </c>
      <c r="M263" s="24" t="s">
        <v>611</v>
      </c>
      <c r="N263" s="37">
        <v>796</v>
      </c>
      <c r="O263" s="37"/>
      <c r="P263" s="37"/>
      <c r="Q263" s="37"/>
      <c r="R263" s="37"/>
    </row>
    <row r="264" spans="2:18" s="2" customFormat="1" ht="11.25">
      <c r="B264" s="51" t="s">
        <v>1114</v>
      </c>
      <c r="C264" s="50" t="s">
        <v>569</v>
      </c>
      <c r="D264" s="2" t="s">
        <v>1115</v>
      </c>
      <c r="E264" s="1">
        <v>241</v>
      </c>
      <c r="F264" s="1">
        <v>2745</v>
      </c>
      <c r="G264" s="27">
        <v>99357.92</v>
      </c>
      <c r="H264" s="27">
        <v>9935.79</v>
      </c>
      <c r="I264" s="36">
        <v>40276</v>
      </c>
      <c r="J264" s="36">
        <v>40999</v>
      </c>
      <c r="K264" s="36">
        <v>40999</v>
      </c>
      <c r="L264" s="24">
        <v>353</v>
      </c>
      <c r="M264" s="24" t="s">
        <v>571</v>
      </c>
      <c r="N264" s="37">
        <v>723</v>
      </c>
      <c r="O264" s="37"/>
      <c r="P264" s="37"/>
      <c r="Q264" s="37"/>
      <c r="R264" s="37"/>
    </row>
    <row r="265" spans="2:18" s="2" customFormat="1" ht="11.25">
      <c r="B265" s="51" t="s">
        <v>1116</v>
      </c>
      <c r="C265" s="50" t="s">
        <v>569</v>
      </c>
      <c r="D265" s="2" t="s">
        <v>1117</v>
      </c>
      <c r="E265" s="1">
        <v>32.7</v>
      </c>
      <c r="F265" s="1">
        <v>1413</v>
      </c>
      <c r="G265" s="27">
        <v>32605.57</v>
      </c>
      <c r="H265" s="27">
        <v>3260.56</v>
      </c>
      <c r="I265" s="36">
        <v>40190</v>
      </c>
      <c r="J265" s="36">
        <v>40999</v>
      </c>
      <c r="K265" s="36">
        <v>40999</v>
      </c>
      <c r="L265" s="24">
        <v>353</v>
      </c>
      <c r="M265" s="24" t="s">
        <v>1118</v>
      </c>
      <c r="N265" s="37">
        <v>809</v>
      </c>
      <c r="O265" s="37"/>
      <c r="P265" s="37"/>
      <c r="Q265" s="37"/>
      <c r="R265" s="37"/>
    </row>
    <row r="266" spans="2:18" s="2" customFormat="1" ht="11.25">
      <c r="B266" s="51" t="s">
        <v>1119</v>
      </c>
      <c r="C266" s="50" t="s">
        <v>569</v>
      </c>
      <c r="D266" s="2" t="s">
        <v>1120</v>
      </c>
      <c r="E266" s="1">
        <v>57</v>
      </c>
      <c r="F266" s="1">
        <v>917.4</v>
      </c>
      <c r="G266" s="27">
        <v>18395.64</v>
      </c>
      <c r="H266" s="27">
        <v>1839.56</v>
      </c>
      <c r="I266" s="36">
        <v>40277</v>
      </c>
      <c r="J266" s="36">
        <v>40999</v>
      </c>
      <c r="K266" s="36">
        <v>40999</v>
      </c>
      <c r="L266" s="24">
        <v>353</v>
      </c>
      <c r="M266" s="24" t="s">
        <v>829</v>
      </c>
      <c r="N266" s="37">
        <v>722</v>
      </c>
      <c r="O266" s="37"/>
      <c r="P266" s="37"/>
      <c r="Q266" s="37"/>
      <c r="R266" s="37"/>
    </row>
    <row r="267" spans="2:18" s="2" customFormat="1" ht="11.25">
      <c r="B267" s="51" t="s">
        <v>1121</v>
      </c>
      <c r="C267" s="50" t="s">
        <v>569</v>
      </c>
      <c r="D267" s="2" t="s">
        <v>1122</v>
      </c>
      <c r="E267" s="1">
        <v>64</v>
      </c>
      <c r="F267" s="1">
        <v>839</v>
      </c>
      <c r="G267" s="27">
        <v>14946</v>
      </c>
      <c r="H267" s="27">
        <v>14946</v>
      </c>
      <c r="I267" s="36">
        <v>39506</v>
      </c>
      <c r="J267" s="36">
        <v>40268</v>
      </c>
      <c r="K267" s="36">
        <v>40999</v>
      </c>
      <c r="L267" s="24">
        <v>353</v>
      </c>
      <c r="M267" s="24" t="s">
        <v>670</v>
      </c>
      <c r="N267" s="37">
        <v>1493</v>
      </c>
      <c r="O267" s="37"/>
      <c r="P267" s="37"/>
      <c r="Q267" s="37"/>
      <c r="R267" s="37"/>
    </row>
    <row r="268" spans="2:18" s="2" customFormat="1" ht="11.25">
      <c r="B268" s="51" t="s">
        <v>1123</v>
      </c>
      <c r="C268" s="50" t="s">
        <v>569</v>
      </c>
      <c r="D268" s="2" t="s">
        <v>1124</v>
      </c>
      <c r="E268" s="1">
        <v>40.8</v>
      </c>
      <c r="F268" s="1">
        <v>274.6</v>
      </c>
      <c r="G268" s="27">
        <v>6057.63</v>
      </c>
      <c r="H268" s="27">
        <v>1316.88</v>
      </c>
      <c r="I268" s="36">
        <v>39475</v>
      </c>
      <c r="J268" s="36">
        <v>40268</v>
      </c>
      <c r="K268" s="36">
        <v>40999</v>
      </c>
      <c r="L268" s="24">
        <v>353</v>
      </c>
      <c r="M268" s="24" t="s">
        <v>571</v>
      </c>
      <c r="N268" s="37">
        <v>1524</v>
      </c>
      <c r="O268" s="37"/>
      <c r="P268" s="37"/>
      <c r="Q268" s="37"/>
      <c r="R268" s="37"/>
    </row>
    <row r="269" spans="2:18" s="2" customFormat="1" ht="11.25">
      <c r="B269" s="51" t="s">
        <v>1125</v>
      </c>
      <c r="C269" s="50" t="s">
        <v>569</v>
      </c>
      <c r="D269" s="2" t="s">
        <v>1126</v>
      </c>
      <c r="E269" s="1">
        <v>26</v>
      </c>
      <c r="F269" s="1">
        <v>959</v>
      </c>
      <c r="G269" s="27">
        <v>25243.44</v>
      </c>
      <c r="H269" s="27">
        <v>2524.34</v>
      </c>
      <c r="I269" s="36">
        <v>40220</v>
      </c>
      <c r="J269" s="36">
        <v>40999</v>
      </c>
      <c r="K269" s="36">
        <v>40999</v>
      </c>
      <c r="L269" s="24">
        <v>353</v>
      </c>
      <c r="M269" s="24" t="s">
        <v>829</v>
      </c>
      <c r="N269" s="37">
        <v>779</v>
      </c>
      <c r="O269" s="37"/>
      <c r="P269" s="37"/>
      <c r="Q269" s="37"/>
      <c r="R269" s="37"/>
    </row>
    <row r="270" spans="2:18" s="2" customFormat="1" ht="11.25">
      <c r="B270" s="51" t="s">
        <v>1127</v>
      </c>
      <c r="C270" s="50" t="s">
        <v>569</v>
      </c>
      <c r="D270" s="2" t="s">
        <v>1128</v>
      </c>
      <c r="E270" s="1">
        <v>41</v>
      </c>
      <c r="F270" s="1">
        <v>666.4</v>
      </c>
      <c r="G270" s="27">
        <v>39509</v>
      </c>
      <c r="H270" s="27">
        <v>3950.9</v>
      </c>
      <c r="I270" s="36">
        <v>40290</v>
      </c>
      <c r="J270" s="36">
        <v>40999</v>
      </c>
      <c r="K270" s="36">
        <v>40999</v>
      </c>
      <c r="L270" s="24">
        <v>353</v>
      </c>
      <c r="M270" s="24" t="s">
        <v>623</v>
      </c>
      <c r="N270" s="37">
        <v>709</v>
      </c>
      <c r="O270" s="37"/>
      <c r="P270" s="37"/>
      <c r="Q270" s="37"/>
      <c r="R270" s="37"/>
    </row>
    <row r="271" spans="2:18" s="2" customFormat="1" ht="11.25">
      <c r="B271" s="51" t="s">
        <v>1129</v>
      </c>
      <c r="C271" s="50" t="s">
        <v>569</v>
      </c>
      <c r="D271" s="2" t="s">
        <v>1130</v>
      </c>
      <c r="E271" s="1">
        <v>80</v>
      </c>
      <c r="F271" s="1">
        <v>1630.8</v>
      </c>
      <c r="G271" s="27">
        <v>50685.8</v>
      </c>
      <c r="H271" s="27">
        <v>5068.58</v>
      </c>
      <c r="I271" s="36">
        <v>40190</v>
      </c>
      <c r="J271" s="36">
        <v>40999</v>
      </c>
      <c r="K271" s="36">
        <v>40999</v>
      </c>
      <c r="L271" s="24">
        <v>353</v>
      </c>
      <c r="M271" s="24" t="s">
        <v>670</v>
      </c>
      <c r="N271" s="37">
        <v>809</v>
      </c>
      <c r="O271" s="37"/>
      <c r="P271" s="37"/>
      <c r="Q271" s="37"/>
      <c r="R271" s="37"/>
    </row>
    <row r="272" spans="2:18" s="2" customFormat="1" ht="11.25">
      <c r="B272" s="51" t="s">
        <v>1131</v>
      </c>
      <c r="C272" s="50" t="s">
        <v>569</v>
      </c>
      <c r="D272" s="2" t="s">
        <v>1132</v>
      </c>
      <c r="E272" s="1">
        <v>26.7</v>
      </c>
      <c r="F272" s="1">
        <v>333.8</v>
      </c>
      <c r="G272" s="27">
        <v>8195.02</v>
      </c>
      <c r="H272" s="27">
        <v>8195.02</v>
      </c>
      <c r="I272" s="36">
        <v>40227</v>
      </c>
      <c r="J272" s="36">
        <v>40999</v>
      </c>
      <c r="K272" s="36">
        <v>40999</v>
      </c>
      <c r="L272" s="24">
        <v>353</v>
      </c>
      <c r="M272" s="24" t="s">
        <v>851</v>
      </c>
      <c r="N272" s="37">
        <v>772</v>
      </c>
      <c r="O272" s="37"/>
      <c r="P272" s="37"/>
      <c r="Q272" s="37"/>
      <c r="R272" s="37"/>
    </row>
    <row r="273" spans="2:18" s="2" customFormat="1" ht="11.25">
      <c r="B273" s="51" t="s">
        <v>1133</v>
      </c>
      <c r="C273" s="50" t="s">
        <v>569</v>
      </c>
      <c r="D273" s="2" t="s">
        <v>1134</v>
      </c>
      <c r="E273" s="1">
        <v>71</v>
      </c>
      <c r="F273" s="1">
        <v>732.6</v>
      </c>
      <c r="G273" s="27">
        <v>13724.75</v>
      </c>
      <c r="H273" s="27">
        <v>13724.75</v>
      </c>
      <c r="I273" s="36">
        <v>39871</v>
      </c>
      <c r="J273" s="36">
        <v>40633</v>
      </c>
      <c r="K273" s="36">
        <v>40999</v>
      </c>
      <c r="L273" s="24">
        <v>353</v>
      </c>
      <c r="M273" s="24" t="s">
        <v>601</v>
      </c>
      <c r="N273" s="37">
        <v>1128</v>
      </c>
      <c r="O273" s="37"/>
      <c r="P273" s="37"/>
      <c r="Q273" s="37"/>
      <c r="R273" s="37"/>
    </row>
    <row r="274" spans="2:18" s="2" customFormat="1" ht="11.25">
      <c r="B274" s="51" t="s">
        <v>1135</v>
      </c>
      <c r="C274" s="50" t="s">
        <v>569</v>
      </c>
      <c r="D274" s="2" t="s">
        <v>576</v>
      </c>
      <c r="E274" s="1">
        <v>67</v>
      </c>
      <c r="F274" s="1">
        <v>3286.4</v>
      </c>
      <c r="G274" s="27">
        <v>255964.58</v>
      </c>
      <c r="H274" s="27">
        <v>255964.58</v>
      </c>
      <c r="I274" s="36">
        <v>40233</v>
      </c>
      <c r="J274" s="36">
        <v>40999</v>
      </c>
      <c r="K274" s="36">
        <v>40999</v>
      </c>
      <c r="L274" s="24">
        <v>353</v>
      </c>
      <c r="M274" s="24" t="s">
        <v>718</v>
      </c>
      <c r="N274" s="37">
        <v>766</v>
      </c>
      <c r="O274" s="37"/>
      <c r="P274" s="37"/>
      <c r="Q274" s="37"/>
      <c r="R274" s="37"/>
    </row>
    <row r="275" spans="2:18" s="2" customFormat="1" ht="11.25">
      <c r="B275" s="51" t="s">
        <v>1136</v>
      </c>
      <c r="C275" s="50" t="s">
        <v>569</v>
      </c>
      <c r="D275" s="2" t="s">
        <v>1137</v>
      </c>
      <c r="E275" s="1">
        <v>48</v>
      </c>
      <c r="F275" s="1">
        <v>713.6</v>
      </c>
      <c r="G275" s="27">
        <v>20504.8</v>
      </c>
      <c r="H275" s="27">
        <v>20504.8</v>
      </c>
      <c r="I275" s="36">
        <v>40252</v>
      </c>
      <c r="J275" s="36">
        <v>40999</v>
      </c>
      <c r="K275" s="36">
        <v>40999</v>
      </c>
      <c r="L275" s="24">
        <v>353</v>
      </c>
      <c r="M275" s="24" t="s">
        <v>601</v>
      </c>
      <c r="N275" s="37">
        <v>747</v>
      </c>
      <c r="O275" s="37"/>
      <c r="P275" s="37"/>
      <c r="Q275" s="37"/>
      <c r="R275" s="37"/>
    </row>
    <row r="276" spans="2:18" s="2" customFormat="1" ht="11.25">
      <c r="B276" s="51" t="s">
        <v>1138</v>
      </c>
      <c r="C276" s="50" t="s">
        <v>569</v>
      </c>
      <c r="D276" s="2" t="s">
        <v>1139</v>
      </c>
      <c r="E276" s="1">
        <v>31</v>
      </c>
      <c r="F276" s="1">
        <v>276.2</v>
      </c>
      <c r="G276" s="27">
        <v>3376.24</v>
      </c>
      <c r="H276" s="27">
        <v>337.62</v>
      </c>
      <c r="I276" s="36">
        <v>40218</v>
      </c>
      <c r="J276" s="36">
        <v>40999</v>
      </c>
      <c r="K276" s="36">
        <v>40999</v>
      </c>
      <c r="L276" s="24">
        <v>353</v>
      </c>
      <c r="M276" s="24" t="s">
        <v>571</v>
      </c>
      <c r="N276" s="37">
        <v>781</v>
      </c>
      <c r="O276" s="37"/>
      <c r="P276" s="37"/>
      <c r="Q276" s="37"/>
      <c r="R276" s="37"/>
    </row>
    <row r="277" spans="2:18" s="2" customFormat="1" ht="11.25">
      <c r="B277" s="51" t="s">
        <v>1140</v>
      </c>
      <c r="C277" s="50" t="s">
        <v>569</v>
      </c>
      <c r="D277" s="2" t="s">
        <v>1141</v>
      </c>
      <c r="E277" s="1">
        <v>203</v>
      </c>
      <c r="F277" s="1">
        <v>5905.5</v>
      </c>
      <c r="G277" s="27">
        <v>482600.83</v>
      </c>
      <c r="H277" s="27">
        <v>482600.83</v>
      </c>
      <c r="I277" s="36">
        <v>40253</v>
      </c>
      <c r="J277" s="36">
        <v>40999</v>
      </c>
      <c r="K277" s="36">
        <v>40999</v>
      </c>
      <c r="L277" s="24">
        <v>353</v>
      </c>
      <c r="M277" s="24" t="s">
        <v>571</v>
      </c>
      <c r="N277" s="37">
        <v>746</v>
      </c>
      <c r="O277" s="37"/>
      <c r="P277" s="37"/>
      <c r="Q277" s="37"/>
      <c r="R277" s="37"/>
    </row>
    <row r="278" spans="2:18" s="2" customFormat="1" ht="11.25">
      <c r="B278" s="51" t="s">
        <v>1142</v>
      </c>
      <c r="C278" s="50" t="s">
        <v>569</v>
      </c>
      <c r="D278" s="2" t="s">
        <v>1143</v>
      </c>
      <c r="E278" s="1">
        <v>159</v>
      </c>
      <c r="F278" s="1">
        <v>1043</v>
      </c>
      <c r="G278" s="27">
        <v>27325.15</v>
      </c>
      <c r="H278" s="27">
        <v>3825.53</v>
      </c>
      <c r="I278" s="36">
        <v>40190</v>
      </c>
      <c r="J278" s="36">
        <v>40999</v>
      </c>
      <c r="K278" s="36">
        <v>40999</v>
      </c>
      <c r="L278" s="24">
        <v>353</v>
      </c>
      <c r="M278" s="24" t="s">
        <v>1044</v>
      </c>
      <c r="N278" s="37">
        <v>809</v>
      </c>
      <c r="O278" s="37"/>
      <c r="P278" s="37"/>
      <c r="Q278" s="37"/>
      <c r="R278" s="37"/>
    </row>
    <row r="279" spans="2:18" s="2" customFormat="1" ht="11.25">
      <c r="B279" s="51" t="s">
        <v>1144</v>
      </c>
      <c r="C279" s="50" t="s">
        <v>569</v>
      </c>
      <c r="D279" s="2" t="s">
        <v>1145</v>
      </c>
      <c r="E279" s="1">
        <v>175.3</v>
      </c>
      <c r="F279" s="1">
        <v>6940.34</v>
      </c>
      <c r="G279" s="27">
        <v>92251.2</v>
      </c>
      <c r="H279" s="27">
        <v>61808.31</v>
      </c>
      <c r="I279" s="36">
        <v>40123</v>
      </c>
      <c r="J279" s="36">
        <v>40999</v>
      </c>
      <c r="K279" s="36">
        <v>40999</v>
      </c>
      <c r="L279" s="24">
        <v>353</v>
      </c>
      <c r="M279" s="24" t="s">
        <v>571</v>
      </c>
      <c r="N279" s="37">
        <v>876</v>
      </c>
      <c r="O279" s="37"/>
      <c r="P279" s="37"/>
      <c r="Q279" s="37"/>
      <c r="R279" s="37"/>
    </row>
    <row r="280" spans="2:18" s="2" customFormat="1" ht="11.25">
      <c r="B280" s="51" t="s">
        <v>1146</v>
      </c>
      <c r="C280" s="50" t="s">
        <v>569</v>
      </c>
      <c r="D280" s="2" t="s">
        <v>1147</v>
      </c>
      <c r="E280" s="1">
        <v>101.6</v>
      </c>
      <c r="F280" s="1">
        <v>1120.2</v>
      </c>
      <c r="G280" s="27">
        <v>30346.55</v>
      </c>
      <c r="H280" s="27">
        <v>13049.01</v>
      </c>
      <c r="I280" s="36">
        <v>40198</v>
      </c>
      <c r="J280" s="36">
        <v>40999</v>
      </c>
      <c r="K280" s="36">
        <v>40999</v>
      </c>
      <c r="L280" s="24">
        <v>353</v>
      </c>
      <c r="M280" s="24" t="s">
        <v>834</v>
      </c>
      <c r="N280" s="37">
        <v>801</v>
      </c>
      <c r="O280" s="37"/>
      <c r="P280" s="37"/>
      <c r="Q280" s="37"/>
      <c r="R280" s="37"/>
    </row>
    <row r="281" spans="2:18" s="2" customFormat="1" ht="11.25">
      <c r="B281" s="51" t="s">
        <v>1148</v>
      </c>
      <c r="C281" s="50" t="s">
        <v>569</v>
      </c>
      <c r="D281" s="2" t="s">
        <v>1149</v>
      </c>
      <c r="E281" s="1">
        <v>181.9</v>
      </c>
      <c r="F281" s="1">
        <v>1426.8</v>
      </c>
      <c r="G281" s="27">
        <v>27691.59</v>
      </c>
      <c r="H281" s="27">
        <v>18969.83</v>
      </c>
      <c r="I281" s="36">
        <v>39919</v>
      </c>
      <c r="J281" s="36">
        <v>40633</v>
      </c>
      <c r="K281" s="36">
        <v>40999</v>
      </c>
      <c r="L281" s="24">
        <v>353</v>
      </c>
      <c r="M281" s="24" t="s">
        <v>642</v>
      </c>
      <c r="N281" s="37">
        <v>1080</v>
      </c>
      <c r="O281" s="37"/>
      <c r="P281" s="37"/>
      <c r="Q281" s="37"/>
      <c r="R281" s="37"/>
    </row>
    <row r="282" spans="2:18" s="2" customFormat="1" ht="11.25">
      <c r="B282" s="51" t="s">
        <v>1150</v>
      </c>
      <c r="C282" s="50" t="s">
        <v>569</v>
      </c>
      <c r="D282" s="2" t="s">
        <v>1151</v>
      </c>
      <c r="E282" s="1">
        <v>77.4</v>
      </c>
      <c r="F282" s="1">
        <v>661.4</v>
      </c>
      <c r="G282" s="27">
        <v>2724.5</v>
      </c>
      <c r="H282" s="27">
        <v>272.45</v>
      </c>
      <c r="I282" s="36">
        <v>40220</v>
      </c>
      <c r="J282" s="36">
        <v>40999</v>
      </c>
      <c r="K282" s="36">
        <v>40999</v>
      </c>
      <c r="L282" s="24">
        <v>353</v>
      </c>
      <c r="M282" s="24" t="s">
        <v>611</v>
      </c>
      <c r="N282" s="37">
        <v>779</v>
      </c>
      <c r="O282" s="37"/>
      <c r="P282" s="37"/>
      <c r="Q282" s="37"/>
      <c r="R282" s="37"/>
    </row>
    <row r="283" spans="2:18" s="2" customFormat="1" ht="11.25">
      <c r="B283" s="51" t="s">
        <v>1152</v>
      </c>
      <c r="C283" s="50" t="s">
        <v>569</v>
      </c>
      <c r="D283" s="2" t="s">
        <v>1153</v>
      </c>
      <c r="E283" s="1">
        <v>134.5</v>
      </c>
      <c r="F283" s="1">
        <v>2929.7</v>
      </c>
      <c r="G283" s="27">
        <v>55820.22</v>
      </c>
      <c r="H283" s="27">
        <v>32649.57</v>
      </c>
      <c r="I283" s="36">
        <v>39555</v>
      </c>
      <c r="J283" s="36">
        <v>40268</v>
      </c>
      <c r="K283" s="36">
        <v>40999</v>
      </c>
      <c r="L283" s="24">
        <v>353</v>
      </c>
      <c r="M283" s="24" t="s">
        <v>834</v>
      </c>
      <c r="N283" s="37">
        <v>1444</v>
      </c>
      <c r="O283" s="37"/>
      <c r="P283" s="37"/>
      <c r="Q283" s="37"/>
      <c r="R283" s="37"/>
    </row>
    <row r="284" spans="2:18" s="2" customFormat="1" ht="11.25">
      <c r="B284" s="51" t="s">
        <v>1154</v>
      </c>
      <c r="C284" s="50" t="s">
        <v>569</v>
      </c>
      <c r="D284" s="2" t="s">
        <v>1155</v>
      </c>
      <c r="E284" s="1">
        <v>260.1</v>
      </c>
      <c r="F284" s="1">
        <v>1812.4</v>
      </c>
      <c r="G284" s="27">
        <v>59513</v>
      </c>
      <c r="H284" s="27">
        <v>5951.3</v>
      </c>
      <c r="I284" s="36">
        <v>40136</v>
      </c>
      <c r="J284" s="36">
        <v>40999</v>
      </c>
      <c r="K284" s="36">
        <v>40999</v>
      </c>
      <c r="L284" s="24">
        <v>353</v>
      </c>
      <c r="M284" s="24" t="s">
        <v>773</v>
      </c>
      <c r="N284" s="37">
        <v>863</v>
      </c>
      <c r="O284" s="37"/>
      <c r="P284" s="37"/>
      <c r="Q284" s="37"/>
      <c r="R284" s="37"/>
    </row>
    <row r="285" spans="2:18" s="2" customFormat="1" ht="11.25">
      <c r="B285" s="51" t="s">
        <v>1156</v>
      </c>
      <c r="C285" s="50" t="s">
        <v>569</v>
      </c>
      <c r="D285" s="2" t="s">
        <v>1157</v>
      </c>
      <c r="E285" s="1">
        <v>80</v>
      </c>
      <c r="F285" s="1">
        <v>1082.6</v>
      </c>
      <c r="G285" s="27">
        <v>40221.71</v>
      </c>
      <c r="H285" s="27">
        <v>40221.72</v>
      </c>
      <c r="I285" s="36">
        <v>40252</v>
      </c>
      <c r="J285" s="36">
        <v>40999</v>
      </c>
      <c r="K285" s="36">
        <v>40999</v>
      </c>
      <c r="L285" s="24">
        <v>353</v>
      </c>
      <c r="M285" s="24" t="s">
        <v>620</v>
      </c>
      <c r="N285" s="37">
        <v>747</v>
      </c>
      <c r="O285" s="37"/>
      <c r="P285" s="37"/>
      <c r="Q285" s="37"/>
      <c r="R285" s="37"/>
    </row>
    <row r="286" spans="2:18" s="2" customFormat="1" ht="11.25">
      <c r="B286" s="51" t="s">
        <v>1158</v>
      </c>
      <c r="C286" s="50" t="s">
        <v>569</v>
      </c>
      <c r="D286" s="2" t="s">
        <v>1159</v>
      </c>
      <c r="E286" s="1">
        <v>52</v>
      </c>
      <c r="F286" s="1">
        <v>578</v>
      </c>
      <c r="G286" s="27">
        <v>12722.65</v>
      </c>
      <c r="H286" s="27">
        <v>12722.65</v>
      </c>
      <c r="I286" s="36">
        <v>39871</v>
      </c>
      <c r="J286" s="36">
        <v>40633</v>
      </c>
      <c r="K286" s="36">
        <v>40999</v>
      </c>
      <c r="L286" s="24">
        <v>353</v>
      </c>
      <c r="M286" s="24" t="s">
        <v>598</v>
      </c>
      <c r="N286" s="37">
        <v>1128</v>
      </c>
      <c r="O286" s="37"/>
      <c r="P286" s="37"/>
      <c r="Q286" s="37"/>
      <c r="R286" s="37"/>
    </row>
    <row r="287" spans="2:18" s="2" customFormat="1" ht="11.25">
      <c r="B287" s="51" t="s">
        <v>1160</v>
      </c>
      <c r="C287" s="50" t="s">
        <v>569</v>
      </c>
      <c r="D287" s="2" t="s">
        <v>1161</v>
      </c>
      <c r="E287" s="1">
        <v>41</v>
      </c>
      <c r="F287" s="1">
        <v>512</v>
      </c>
      <c r="G287" s="27">
        <v>17594.9</v>
      </c>
      <c r="H287" s="27">
        <v>2513.56</v>
      </c>
      <c r="I287" s="36">
        <v>39871</v>
      </c>
      <c r="J287" s="36">
        <v>40633</v>
      </c>
      <c r="K287" s="36">
        <v>40999</v>
      </c>
      <c r="L287" s="24">
        <v>353</v>
      </c>
      <c r="M287" s="24" t="s">
        <v>601</v>
      </c>
      <c r="N287" s="37">
        <v>1128</v>
      </c>
      <c r="O287" s="37"/>
      <c r="P287" s="37"/>
      <c r="Q287" s="37"/>
      <c r="R287" s="37"/>
    </row>
    <row r="288" spans="2:18" s="2" customFormat="1" ht="11.25">
      <c r="B288" s="51" t="s">
        <v>1162</v>
      </c>
      <c r="C288" s="50" t="s">
        <v>569</v>
      </c>
      <c r="D288" s="2" t="s">
        <v>1163</v>
      </c>
      <c r="E288" s="1">
        <v>9.1</v>
      </c>
      <c r="F288" s="1">
        <v>190</v>
      </c>
      <c r="G288" s="27">
        <v>4667.1</v>
      </c>
      <c r="H288" s="27">
        <v>4667.1</v>
      </c>
      <c r="I288" s="36">
        <v>40227</v>
      </c>
      <c r="J288" s="36">
        <v>40999</v>
      </c>
      <c r="K288" s="36">
        <v>40999</v>
      </c>
      <c r="L288" s="24">
        <v>353</v>
      </c>
      <c r="M288" s="24" t="s">
        <v>851</v>
      </c>
      <c r="N288" s="37">
        <v>772</v>
      </c>
      <c r="O288" s="37"/>
      <c r="P288" s="37"/>
      <c r="Q288" s="37"/>
      <c r="R288" s="37"/>
    </row>
    <row r="289" spans="2:18" s="2" customFormat="1" ht="11.25">
      <c r="B289" s="51" t="s">
        <v>1164</v>
      </c>
      <c r="C289" s="50" t="s">
        <v>569</v>
      </c>
      <c r="D289" s="2" t="s">
        <v>1165</v>
      </c>
      <c r="E289" s="1">
        <v>182</v>
      </c>
      <c r="F289" s="1">
        <v>2787.8</v>
      </c>
      <c r="G289" s="27">
        <v>118333.6</v>
      </c>
      <c r="H289" s="27">
        <v>11833.36</v>
      </c>
      <c r="I289" s="36">
        <v>40212</v>
      </c>
      <c r="J289" s="36">
        <v>40999</v>
      </c>
      <c r="K289" s="36">
        <v>40999</v>
      </c>
      <c r="L289" s="24">
        <v>353</v>
      </c>
      <c r="M289" s="24" t="s">
        <v>623</v>
      </c>
      <c r="N289" s="37">
        <v>787</v>
      </c>
      <c r="O289" s="37"/>
      <c r="P289" s="37"/>
      <c r="Q289" s="37"/>
      <c r="R289" s="37"/>
    </row>
    <row r="290" spans="2:18" s="2" customFormat="1" ht="11.25">
      <c r="B290" s="51" t="s">
        <v>1166</v>
      </c>
      <c r="C290" s="50" t="s">
        <v>569</v>
      </c>
      <c r="D290" s="2" t="s">
        <v>1167</v>
      </c>
      <c r="E290" s="1">
        <v>76</v>
      </c>
      <c r="F290" s="1">
        <v>1133</v>
      </c>
      <c r="G290" s="27">
        <v>52906.96</v>
      </c>
      <c r="H290" s="27">
        <v>52906.96</v>
      </c>
      <c r="I290" s="36">
        <v>40288</v>
      </c>
      <c r="J290" s="36">
        <v>40999</v>
      </c>
      <c r="K290" s="36">
        <v>40999</v>
      </c>
      <c r="L290" s="24">
        <v>353</v>
      </c>
      <c r="M290" s="24" t="s">
        <v>1168</v>
      </c>
      <c r="N290" s="37">
        <v>711</v>
      </c>
      <c r="O290" s="37"/>
      <c r="P290" s="37"/>
      <c r="Q290" s="37"/>
      <c r="R290" s="37"/>
    </row>
    <row r="291" spans="2:18" s="2" customFormat="1" ht="11.25">
      <c r="B291" s="51" t="s">
        <v>1169</v>
      </c>
      <c r="C291" s="50" t="s">
        <v>569</v>
      </c>
      <c r="D291" s="2" t="s">
        <v>1170</v>
      </c>
      <c r="E291" s="1">
        <v>65.4</v>
      </c>
      <c r="F291" s="1">
        <v>728</v>
      </c>
      <c r="G291" s="27">
        <v>17900.17</v>
      </c>
      <c r="H291" s="27">
        <v>17900.17</v>
      </c>
      <c r="I291" s="36">
        <v>40207</v>
      </c>
      <c r="J291" s="36">
        <v>40999</v>
      </c>
      <c r="K291" s="36">
        <v>40999</v>
      </c>
      <c r="L291" s="24">
        <v>353</v>
      </c>
      <c r="M291" s="24" t="s">
        <v>851</v>
      </c>
      <c r="N291" s="37">
        <v>792</v>
      </c>
      <c r="O291" s="37"/>
      <c r="P291" s="37"/>
      <c r="Q291" s="37"/>
      <c r="R291" s="37"/>
    </row>
    <row r="292" spans="2:18" s="2" customFormat="1" ht="11.25">
      <c r="B292" s="51" t="s">
        <v>1171</v>
      </c>
      <c r="C292" s="50" t="s">
        <v>569</v>
      </c>
      <c r="D292" s="2" t="s">
        <v>1172</v>
      </c>
      <c r="E292" s="1">
        <v>41</v>
      </c>
      <c r="F292" s="1">
        <v>345.6</v>
      </c>
      <c r="G292" s="27">
        <v>2363.2</v>
      </c>
      <c r="H292" s="27">
        <v>236.32</v>
      </c>
      <c r="I292" s="36">
        <v>40218</v>
      </c>
      <c r="J292" s="36">
        <v>40999</v>
      </c>
      <c r="K292" s="36">
        <v>40999</v>
      </c>
      <c r="L292" s="24">
        <v>353</v>
      </c>
      <c r="M292" s="24" t="s">
        <v>571</v>
      </c>
      <c r="N292" s="37">
        <v>781</v>
      </c>
      <c r="O292" s="37"/>
      <c r="P292" s="37"/>
      <c r="Q292" s="37"/>
      <c r="R292" s="37"/>
    </row>
    <row r="293" spans="2:18" s="2" customFormat="1" ht="11.25">
      <c r="B293" s="51" t="s">
        <v>1173</v>
      </c>
      <c r="C293" s="50" t="s">
        <v>569</v>
      </c>
      <c r="D293" s="2" t="s">
        <v>1174</v>
      </c>
      <c r="E293" s="1">
        <v>32</v>
      </c>
      <c r="F293" s="1">
        <v>817</v>
      </c>
      <c r="G293" s="27">
        <v>56949</v>
      </c>
      <c r="H293" s="27">
        <v>5694.9</v>
      </c>
      <c r="I293" s="36">
        <v>40226</v>
      </c>
      <c r="J293" s="36">
        <v>40999</v>
      </c>
      <c r="K293" s="36">
        <v>40999</v>
      </c>
      <c r="L293" s="24">
        <v>353</v>
      </c>
      <c r="M293" s="24" t="s">
        <v>623</v>
      </c>
      <c r="N293" s="37">
        <v>773</v>
      </c>
      <c r="O293" s="37"/>
      <c r="P293" s="37"/>
      <c r="Q293" s="37"/>
      <c r="R293" s="37"/>
    </row>
    <row r="294" spans="2:18" s="2" customFormat="1" ht="11.25">
      <c r="B294" s="51" t="s">
        <v>1175</v>
      </c>
      <c r="C294" s="50" t="s">
        <v>569</v>
      </c>
      <c r="D294" s="2" t="s">
        <v>1176</v>
      </c>
      <c r="E294" s="1">
        <v>34.7</v>
      </c>
      <c r="F294" s="1">
        <v>633.6</v>
      </c>
      <c r="G294" s="27">
        <v>12855</v>
      </c>
      <c r="H294" s="27">
        <v>1285.5</v>
      </c>
      <c r="I294" s="36">
        <v>40220</v>
      </c>
      <c r="J294" s="36">
        <v>40999</v>
      </c>
      <c r="K294" s="36">
        <v>40999</v>
      </c>
      <c r="L294" s="24">
        <v>353</v>
      </c>
      <c r="M294" s="24" t="s">
        <v>611</v>
      </c>
      <c r="N294" s="37">
        <v>779</v>
      </c>
      <c r="O294" s="37"/>
      <c r="P294" s="37"/>
      <c r="Q294" s="37"/>
      <c r="R294" s="37"/>
    </row>
    <row r="295" spans="2:18" s="2" customFormat="1" ht="11.25">
      <c r="B295" s="51" t="s">
        <v>1177</v>
      </c>
      <c r="C295" s="50" t="s">
        <v>569</v>
      </c>
      <c r="D295" s="2" t="s">
        <v>1178</v>
      </c>
      <c r="E295" s="1">
        <v>74</v>
      </c>
      <c r="F295" s="1">
        <v>870.6</v>
      </c>
      <c r="G295" s="27">
        <v>11903.65</v>
      </c>
      <c r="H295" s="27">
        <v>1190.37</v>
      </c>
      <c r="I295" s="36">
        <v>40190</v>
      </c>
      <c r="J295" s="36">
        <v>40999</v>
      </c>
      <c r="K295" s="36">
        <v>40999</v>
      </c>
      <c r="L295" s="24">
        <v>353</v>
      </c>
      <c r="M295" s="24" t="s">
        <v>670</v>
      </c>
      <c r="N295" s="37">
        <v>809</v>
      </c>
      <c r="O295" s="37"/>
      <c r="P295" s="37"/>
      <c r="Q295" s="37"/>
      <c r="R295" s="37"/>
    </row>
    <row r="296" spans="2:18" s="2" customFormat="1" ht="11.25">
      <c r="B296" s="51" t="s">
        <v>1179</v>
      </c>
      <c r="C296" s="50" t="s">
        <v>569</v>
      </c>
      <c r="D296" s="2" t="s">
        <v>1180</v>
      </c>
      <c r="E296" s="1">
        <v>97</v>
      </c>
      <c r="F296" s="1">
        <v>2409.79</v>
      </c>
      <c r="G296" s="27">
        <v>97530.84</v>
      </c>
      <c r="H296" s="27">
        <v>39012.33</v>
      </c>
      <c r="I296" s="36">
        <v>40247</v>
      </c>
      <c r="J296" s="36">
        <v>40999</v>
      </c>
      <c r="K296" s="36">
        <v>40999</v>
      </c>
      <c r="L296" s="24">
        <v>353</v>
      </c>
      <c r="M296" s="24" t="s">
        <v>773</v>
      </c>
      <c r="N296" s="37">
        <v>752</v>
      </c>
      <c r="O296" s="37"/>
      <c r="P296" s="37"/>
      <c r="Q296" s="37"/>
      <c r="R296" s="37"/>
    </row>
    <row r="297" spans="2:18" s="2" customFormat="1" ht="11.25">
      <c r="B297" s="51" t="s">
        <v>1181</v>
      </c>
      <c r="C297" s="50" t="s">
        <v>569</v>
      </c>
      <c r="D297" s="2" t="s">
        <v>1182</v>
      </c>
      <c r="E297" s="1">
        <v>35</v>
      </c>
      <c r="F297" s="1">
        <v>390.4</v>
      </c>
      <c r="G297" s="27">
        <v>5180.05</v>
      </c>
      <c r="H297" s="27">
        <v>1295.01</v>
      </c>
      <c r="I297" s="36">
        <v>40220</v>
      </c>
      <c r="J297" s="36">
        <v>40999</v>
      </c>
      <c r="K297" s="36">
        <v>40999</v>
      </c>
      <c r="L297" s="24">
        <v>353</v>
      </c>
      <c r="M297" s="24" t="s">
        <v>834</v>
      </c>
      <c r="N297" s="37">
        <v>779</v>
      </c>
      <c r="O297" s="37"/>
      <c r="P297" s="37"/>
      <c r="Q297" s="37"/>
      <c r="R297" s="37"/>
    </row>
    <row r="298" spans="2:18" s="2" customFormat="1" ht="11.25">
      <c r="B298" s="51" t="s">
        <v>1183</v>
      </c>
      <c r="C298" s="50" t="s">
        <v>569</v>
      </c>
      <c r="D298" s="2" t="s">
        <v>1184</v>
      </c>
      <c r="E298" s="1">
        <v>109</v>
      </c>
      <c r="F298" s="1">
        <v>1251.8</v>
      </c>
      <c r="G298" s="27">
        <v>27744.4</v>
      </c>
      <c r="H298" s="27">
        <v>2774.44</v>
      </c>
      <c r="I298" s="36">
        <v>40212</v>
      </c>
      <c r="J298" s="36">
        <v>40999</v>
      </c>
      <c r="K298" s="36">
        <v>40999</v>
      </c>
      <c r="L298" s="24">
        <v>353</v>
      </c>
      <c r="M298" s="24" t="s">
        <v>967</v>
      </c>
      <c r="N298" s="37">
        <v>787</v>
      </c>
      <c r="O298" s="37"/>
      <c r="P298" s="37"/>
      <c r="Q298" s="37"/>
      <c r="R298" s="37"/>
    </row>
    <row r="299" spans="2:18" s="2" customFormat="1" ht="11.25">
      <c r="B299" s="51" t="s">
        <v>1185</v>
      </c>
      <c r="C299" s="50" t="s">
        <v>569</v>
      </c>
      <c r="D299" s="2" t="s">
        <v>1186</v>
      </c>
      <c r="E299" s="1">
        <v>111</v>
      </c>
      <c r="F299" s="1">
        <v>2999</v>
      </c>
      <c r="G299" s="27">
        <v>71677</v>
      </c>
      <c r="H299" s="27">
        <v>57341.6</v>
      </c>
      <c r="I299" s="36">
        <v>40135</v>
      </c>
      <c r="J299" s="36">
        <v>40999</v>
      </c>
      <c r="K299" s="36">
        <v>40999</v>
      </c>
      <c r="L299" s="24">
        <v>353</v>
      </c>
      <c r="M299" s="24" t="s">
        <v>1118</v>
      </c>
      <c r="N299" s="37">
        <v>864</v>
      </c>
      <c r="O299" s="37"/>
      <c r="P299" s="37"/>
      <c r="Q299" s="37"/>
      <c r="R299" s="37"/>
    </row>
    <row r="300" spans="2:18" s="2" customFormat="1" ht="11.25">
      <c r="B300" s="51" t="s">
        <v>1187</v>
      </c>
      <c r="C300" s="50" t="s">
        <v>569</v>
      </c>
      <c r="D300" s="2" t="s">
        <v>1188</v>
      </c>
      <c r="E300" s="1">
        <v>194</v>
      </c>
      <c r="F300" s="1">
        <v>2129</v>
      </c>
      <c r="G300" s="27">
        <v>70650.5</v>
      </c>
      <c r="H300" s="27">
        <v>70650.5</v>
      </c>
      <c r="I300" s="36">
        <v>40280</v>
      </c>
      <c r="J300" s="36">
        <v>40999</v>
      </c>
      <c r="K300" s="36">
        <v>40999</v>
      </c>
      <c r="L300" s="24">
        <v>353</v>
      </c>
      <c r="M300" s="24" t="s">
        <v>670</v>
      </c>
      <c r="N300" s="37">
        <v>719</v>
      </c>
      <c r="O300" s="37"/>
      <c r="P300" s="37"/>
      <c r="Q300" s="37"/>
      <c r="R300" s="37"/>
    </row>
    <row r="301" spans="2:18" s="2" customFormat="1" ht="11.25">
      <c r="B301" s="51" t="s">
        <v>1189</v>
      </c>
      <c r="C301" s="50" t="s">
        <v>569</v>
      </c>
      <c r="D301" s="2" t="s">
        <v>1190</v>
      </c>
      <c r="E301" s="1">
        <v>131</v>
      </c>
      <c r="F301" s="1">
        <v>782.2</v>
      </c>
      <c r="G301" s="27">
        <v>18567.85</v>
      </c>
      <c r="H301" s="27">
        <v>1856.79</v>
      </c>
      <c r="I301" s="36">
        <v>40190</v>
      </c>
      <c r="J301" s="36">
        <v>40999</v>
      </c>
      <c r="K301" s="36">
        <v>40999</v>
      </c>
      <c r="L301" s="24">
        <v>353</v>
      </c>
      <c r="M301" s="24" t="s">
        <v>670</v>
      </c>
      <c r="N301" s="37">
        <v>809</v>
      </c>
      <c r="O301" s="37"/>
      <c r="P301" s="37"/>
      <c r="Q301" s="37"/>
      <c r="R301" s="37"/>
    </row>
    <row r="302" spans="2:18" s="2" customFormat="1" ht="11.25">
      <c r="B302" s="51" t="s">
        <v>1191</v>
      </c>
      <c r="C302" s="50" t="s">
        <v>569</v>
      </c>
      <c r="D302" s="2" t="s">
        <v>1192</v>
      </c>
      <c r="E302" s="1">
        <v>56</v>
      </c>
      <c r="F302" s="1">
        <v>1167.8</v>
      </c>
      <c r="G302" s="27">
        <v>41792.22</v>
      </c>
      <c r="H302" s="27">
        <v>22795.76</v>
      </c>
      <c r="I302" s="36">
        <v>39506</v>
      </c>
      <c r="J302" s="36">
        <v>40268</v>
      </c>
      <c r="K302" s="36">
        <v>40999</v>
      </c>
      <c r="L302" s="24">
        <v>353</v>
      </c>
      <c r="M302" s="24" t="s">
        <v>1193</v>
      </c>
      <c r="N302" s="37">
        <v>1493</v>
      </c>
      <c r="O302" s="37"/>
      <c r="P302" s="37"/>
      <c r="Q302" s="37"/>
      <c r="R302" s="37"/>
    </row>
    <row r="303" spans="2:18" s="2" customFormat="1" ht="11.25">
      <c r="B303" s="51" t="s">
        <v>1194</v>
      </c>
      <c r="C303" s="50" t="s">
        <v>569</v>
      </c>
      <c r="D303" s="2" t="s">
        <v>1195</v>
      </c>
      <c r="E303" s="1">
        <v>59</v>
      </c>
      <c r="F303" s="1">
        <v>1090.6</v>
      </c>
      <c r="G303" s="27">
        <v>19289.3</v>
      </c>
      <c r="H303" s="27">
        <v>8101.51</v>
      </c>
      <c r="I303" s="36">
        <v>40225</v>
      </c>
      <c r="J303" s="36">
        <v>40999</v>
      </c>
      <c r="K303" s="36">
        <v>40999</v>
      </c>
      <c r="L303" s="24">
        <v>353</v>
      </c>
      <c r="M303" s="24" t="s">
        <v>733</v>
      </c>
      <c r="N303" s="37">
        <v>774</v>
      </c>
      <c r="O303" s="37"/>
      <c r="P303" s="37"/>
      <c r="Q303" s="37"/>
      <c r="R303" s="37"/>
    </row>
    <row r="304" spans="2:18" s="2" customFormat="1" ht="11.25">
      <c r="B304" s="51" t="s">
        <v>1196</v>
      </c>
      <c r="C304" s="50" t="s">
        <v>569</v>
      </c>
      <c r="D304" s="2" t="s">
        <v>1197</v>
      </c>
      <c r="E304" s="1">
        <v>114</v>
      </c>
      <c r="F304" s="1">
        <v>1738.4</v>
      </c>
      <c r="G304" s="27">
        <v>51756.5</v>
      </c>
      <c r="H304" s="27">
        <v>5175.65</v>
      </c>
      <c r="I304" s="36">
        <v>40190</v>
      </c>
      <c r="J304" s="36">
        <v>40999</v>
      </c>
      <c r="K304" s="36">
        <v>40999</v>
      </c>
      <c r="L304" s="24">
        <v>353</v>
      </c>
      <c r="M304" s="24" t="s">
        <v>670</v>
      </c>
      <c r="N304" s="37">
        <v>809</v>
      </c>
      <c r="O304" s="37"/>
      <c r="P304" s="37"/>
      <c r="Q304" s="37"/>
      <c r="R304" s="37"/>
    </row>
    <row r="305" spans="2:18" s="2" customFormat="1" ht="11.25">
      <c r="B305" s="51" t="s">
        <v>1198</v>
      </c>
      <c r="C305" s="50" t="s">
        <v>569</v>
      </c>
      <c r="D305" s="2" t="s">
        <v>1199</v>
      </c>
      <c r="E305" s="1">
        <v>116</v>
      </c>
      <c r="F305" s="1">
        <v>2417.2</v>
      </c>
      <c r="G305" s="27">
        <v>85750.24</v>
      </c>
      <c r="H305" s="27">
        <v>8575.02</v>
      </c>
      <c r="I305" s="36">
        <v>40205</v>
      </c>
      <c r="J305" s="36">
        <v>40999</v>
      </c>
      <c r="K305" s="36">
        <v>40999</v>
      </c>
      <c r="L305" s="24">
        <v>353</v>
      </c>
      <c r="M305" s="24" t="s">
        <v>606</v>
      </c>
      <c r="N305" s="37">
        <v>794</v>
      </c>
      <c r="O305" s="37"/>
      <c r="P305" s="37"/>
      <c r="Q305" s="37"/>
      <c r="R305" s="37"/>
    </row>
    <row r="306" spans="2:18" s="2" customFormat="1" ht="11.25">
      <c r="B306" s="51" t="s">
        <v>1200</v>
      </c>
      <c r="C306" s="50" t="s">
        <v>569</v>
      </c>
      <c r="D306" s="2" t="s">
        <v>1201</v>
      </c>
      <c r="E306" s="1">
        <v>46</v>
      </c>
      <c r="F306" s="1">
        <v>1032.89</v>
      </c>
      <c r="G306" s="27">
        <v>31993.45</v>
      </c>
      <c r="H306" s="27">
        <v>3199.35</v>
      </c>
      <c r="I306" s="36">
        <v>40214</v>
      </c>
      <c r="J306" s="36">
        <v>40999</v>
      </c>
      <c r="K306" s="36">
        <v>40999</v>
      </c>
      <c r="L306" s="24">
        <v>353</v>
      </c>
      <c r="M306" s="24" t="s">
        <v>601</v>
      </c>
      <c r="N306" s="37">
        <v>785</v>
      </c>
      <c r="O306" s="37"/>
      <c r="P306" s="37"/>
      <c r="Q306" s="37"/>
      <c r="R306" s="37"/>
    </row>
    <row r="307" spans="2:18" s="2" customFormat="1" ht="11.25">
      <c r="B307" s="51" t="s">
        <v>1202</v>
      </c>
      <c r="C307" s="50" t="s">
        <v>569</v>
      </c>
      <c r="D307" s="2" t="s">
        <v>1203</v>
      </c>
      <c r="E307" s="1">
        <v>83</v>
      </c>
      <c r="F307" s="1">
        <v>1185.4</v>
      </c>
      <c r="G307" s="27">
        <v>43409.55</v>
      </c>
      <c r="H307" s="27">
        <v>43432.17</v>
      </c>
      <c r="I307" s="36">
        <v>40240</v>
      </c>
      <c r="J307" s="36">
        <v>40999</v>
      </c>
      <c r="K307" s="36">
        <v>40999</v>
      </c>
      <c r="L307" s="24">
        <v>353</v>
      </c>
      <c r="M307" s="24" t="s">
        <v>611</v>
      </c>
      <c r="N307" s="37">
        <v>759</v>
      </c>
      <c r="O307" s="37"/>
      <c r="P307" s="37"/>
      <c r="Q307" s="37"/>
      <c r="R307" s="37"/>
    </row>
    <row r="308" spans="2:18" s="2" customFormat="1" ht="11.25">
      <c r="B308" s="51" t="s">
        <v>1204</v>
      </c>
      <c r="C308" s="50" t="s">
        <v>569</v>
      </c>
      <c r="D308" s="2" t="s">
        <v>1205</v>
      </c>
      <c r="E308" s="1">
        <v>79</v>
      </c>
      <c r="F308" s="1">
        <v>1761.93</v>
      </c>
      <c r="G308" s="27">
        <v>61766.16</v>
      </c>
      <c r="H308" s="27">
        <v>15441.53</v>
      </c>
      <c r="I308" s="36">
        <v>40261</v>
      </c>
      <c r="J308" s="36">
        <v>40999</v>
      </c>
      <c r="K308" s="36">
        <v>40999</v>
      </c>
      <c r="L308" s="24">
        <v>353</v>
      </c>
      <c r="M308" s="24" t="s">
        <v>670</v>
      </c>
      <c r="N308" s="37">
        <v>738</v>
      </c>
      <c r="O308" s="37"/>
      <c r="P308" s="37"/>
      <c r="Q308" s="37"/>
      <c r="R308" s="37"/>
    </row>
    <row r="309" spans="2:18" s="2" customFormat="1" ht="11.25">
      <c r="B309" s="51" t="s">
        <v>1206</v>
      </c>
      <c r="C309" s="50" t="s">
        <v>569</v>
      </c>
      <c r="D309" s="2" t="s">
        <v>1207</v>
      </c>
      <c r="E309" s="1">
        <v>22</v>
      </c>
      <c r="F309" s="1">
        <v>516</v>
      </c>
      <c r="G309" s="27">
        <v>19005.5</v>
      </c>
      <c r="H309" s="27">
        <v>11403.3</v>
      </c>
      <c r="I309" s="36">
        <v>40210</v>
      </c>
      <c r="J309" s="36">
        <v>40999</v>
      </c>
      <c r="K309" s="36">
        <v>40999</v>
      </c>
      <c r="L309" s="24">
        <v>353</v>
      </c>
      <c r="M309" s="24" t="s">
        <v>773</v>
      </c>
      <c r="N309" s="37">
        <v>789</v>
      </c>
      <c r="O309" s="37"/>
      <c r="P309" s="37"/>
      <c r="Q309" s="37"/>
      <c r="R309" s="37"/>
    </row>
    <row r="310" spans="2:18" s="2" customFormat="1" ht="11.25">
      <c r="B310" s="51" t="s">
        <v>1208</v>
      </c>
      <c r="C310" s="50" t="s">
        <v>569</v>
      </c>
      <c r="D310" s="2" t="s">
        <v>1209</v>
      </c>
      <c r="E310" s="1">
        <v>67</v>
      </c>
      <c r="F310" s="1">
        <v>1044.98</v>
      </c>
      <c r="G310" s="27">
        <v>33588.78</v>
      </c>
      <c r="H310" s="27">
        <v>33588.78</v>
      </c>
      <c r="I310" s="36">
        <v>40221</v>
      </c>
      <c r="J310" s="36">
        <v>40999</v>
      </c>
      <c r="K310" s="36">
        <v>40999</v>
      </c>
      <c r="L310" s="24">
        <v>353</v>
      </c>
      <c r="M310" s="24" t="s">
        <v>670</v>
      </c>
      <c r="N310" s="37">
        <v>778</v>
      </c>
      <c r="O310" s="37"/>
      <c r="P310" s="37"/>
      <c r="Q310" s="37"/>
      <c r="R310" s="37"/>
    </row>
    <row r="311" spans="2:18" s="2" customFormat="1" ht="11.25">
      <c r="B311" s="51" t="s">
        <v>1210</v>
      </c>
      <c r="C311" s="50" t="s">
        <v>569</v>
      </c>
      <c r="D311" s="2" t="s">
        <v>1211</v>
      </c>
      <c r="E311" s="1">
        <v>6</v>
      </c>
      <c r="F311" s="1">
        <v>21.24</v>
      </c>
      <c r="G311" s="27">
        <v>1063.17</v>
      </c>
      <c r="H311" s="27">
        <v>106.32</v>
      </c>
      <c r="I311" s="36">
        <v>40011</v>
      </c>
      <c r="J311" s="36">
        <v>40999</v>
      </c>
      <c r="K311" s="36">
        <v>40999</v>
      </c>
      <c r="L311" s="24">
        <v>353</v>
      </c>
      <c r="M311" s="24" t="s">
        <v>1212</v>
      </c>
      <c r="N311" s="37">
        <v>988</v>
      </c>
      <c r="O311" s="37"/>
      <c r="P311" s="37"/>
      <c r="Q311" s="37"/>
      <c r="R311" s="37"/>
    </row>
    <row r="312" spans="2:18" s="2" customFormat="1" ht="11.25">
      <c r="B312" s="51" t="s">
        <v>1213</v>
      </c>
      <c r="C312" s="50" t="s">
        <v>569</v>
      </c>
      <c r="D312" s="2" t="s">
        <v>1214</v>
      </c>
      <c r="E312" s="1">
        <v>33</v>
      </c>
      <c r="F312" s="1">
        <v>301</v>
      </c>
      <c r="G312" s="27">
        <v>17027.25</v>
      </c>
      <c r="H312" s="27">
        <v>3701.58</v>
      </c>
      <c r="I312" s="36">
        <v>39526</v>
      </c>
      <c r="J312" s="36">
        <v>40268</v>
      </c>
      <c r="K312" s="36">
        <v>40999</v>
      </c>
      <c r="L312" s="24">
        <v>353</v>
      </c>
      <c r="M312" s="24" t="s">
        <v>693</v>
      </c>
      <c r="N312" s="37">
        <v>1473</v>
      </c>
      <c r="O312" s="37"/>
      <c r="P312" s="37"/>
      <c r="Q312" s="37"/>
      <c r="R312" s="37"/>
    </row>
    <row r="313" spans="2:18" s="2" customFormat="1" ht="11.25">
      <c r="B313" s="51" t="s">
        <v>1215</v>
      </c>
      <c r="C313" s="50" t="s">
        <v>569</v>
      </c>
      <c r="D313" s="2" t="s">
        <v>1216</v>
      </c>
      <c r="E313" s="1">
        <v>89</v>
      </c>
      <c r="F313" s="1">
        <v>503</v>
      </c>
      <c r="G313" s="27">
        <v>12955.9</v>
      </c>
      <c r="H313" s="27">
        <v>12955.9</v>
      </c>
      <c r="I313" s="36">
        <v>40252</v>
      </c>
      <c r="J313" s="36">
        <v>40999</v>
      </c>
      <c r="K313" s="36">
        <v>40999</v>
      </c>
      <c r="L313" s="24">
        <v>353</v>
      </c>
      <c r="M313" s="24" t="s">
        <v>601</v>
      </c>
      <c r="N313" s="37">
        <v>747</v>
      </c>
      <c r="O313" s="37"/>
      <c r="P313" s="37"/>
      <c r="Q313" s="37"/>
      <c r="R313" s="37"/>
    </row>
    <row r="314" spans="2:18" s="2" customFormat="1" ht="11.25">
      <c r="B314" s="51" t="s">
        <v>1217</v>
      </c>
      <c r="C314" s="50" t="s">
        <v>569</v>
      </c>
      <c r="D314" s="2" t="s">
        <v>1218</v>
      </c>
      <c r="E314" s="1">
        <v>86</v>
      </c>
      <c r="F314" s="1">
        <v>1200</v>
      </c>
      <c r="G314" s="27">
        <v>27221.36</v>
      </c>
      <c r="H314" s="27">
        <v>3888.77</v>
      </c>
      <c r="I314" s="36">
        <v>39846</v>
      </c>
      <c r="J314" s="36">
        <v>40633</v>
      </c>
      <c r="K314" s="36">
        <v>40999</v>
      </c>
      <c r="L314" s="24">
        <v>353</v>
      </c>
      <c r="M314" s="24" t="s">
        <v>675</v>
      </c>
      <c r="N314" s="37">
        <v>1153</v>
      </c>
      <c r="O314" s="37"/>
      <c r="P314" s="37"/>
      <c r="Q314" s="37"/>
      <c r="R314" s="37"/>
    </row>
    <row r="315" spans="2:18" s="2" customFormat="1" ht="11.25">
      <c r="B315" s="51" t="s">
        <v>1219</v>
      </c>
      <c r="C315" s="50" t="s">
        <v>569</v>
      </c>
      <c r="D315" s="2" t="s">
        <v>1220</v>
      </c>
      <c r="E315" s="1">
        <v>100</v>
      </c>
      <c r="F315" s="1">
        <v>2579.2</v>
      </c>
      <c r="G315" s="27">
        <v>120697.45</v>
      </c>
      <c r="H315" s="27">
        <v>11495</v>
      </c>
      <c r="I315" s="36">
        <v>39867</v>
      </c>
      <c r="J315" s="36">
        <v>40633</v>
      </c>
      <c r="K315" s="36">
        <v>40999</v>
      </c>
      <c r="L315" s="24">
        <v>353</v>
      </c>
      <c r="M315" s="24" t="s">
        <v>1118</v>
      </c>
      <c r="N315" s="37">
        <v>1132</v>
      </c>
      <c r="O315" s="37"/>
      <c r="P315" s="37"/>
      <c r="Q315" s="37"/>
      <c r="R315" s="37"/>
    </row>
    <row r="316" spans="2:18" s="2" customFormat="1" ht="11.25">
      <c r="B316" s="51" t="s">
        <v>1221</v>
      </c>
      <c r="C316" s="50" t="s">
        <v>569</v>
      </c>
      <c r="D316" s="2" t="s">
        <v>1222</v>
      </c>
      <c r="E316" s="1">
        <v>55</v>
      </c>
      <c r="F316" s="1">
        <v>995.8</v>
      </c>
      <c r="G316" s="27">
        <v>47410.5</v>
      </c>
      <c r="H316" s="27">
        <v>47410.05</v>
      </c>
      <c r="I316" s="36">
        <v>40210</v>
      </c>
      <c r="J316" s="36">
        <v>40999</v>
      </c>
      <c r="K316" s="36">
        <v>40999</v>
      </c>
      <c r="L316" s="24">
        <v>353</v>
      </c>
      <c r="M316" s="24" t="s">
        <v>773</v>
      </c>
      <c r="N316" s="37">
        <v>789</v>
      </c>
      <c r="O316" s="37"/>
      <c r="P316" s="37"/>
      <c r="Q316" s="37"/>
      <c r="R316" s="37"/>
    </row>
    <row r="317" spans="2:18" s="2" customFormat="1" ht="11.25">
      <c r="B317" s="51" t="s">
        <v>1223</v>
      </c>
      <c r="C317" s="50" t="s">
        <v>569</v>
      </c>
      <c r="D317" s="2" t="s">
        <v>1224</v>
      </c>
      <c r="E317" s="1">
        <v>54</v>
      </c>
      <c r="F317" s="1">
        <v>898</v>
      </c>
      <c r="G317" s="27">
        <v>23368.05</v>
      </c>
      <c r="H317" s="27">
        <v>23368.05</v>
      </c>
      <c r="I317" s="36">
        <v>40203</v>
      </c>
      <c r="J317" s="36">
        <v>40999</v>
      </c>
      <c r="K317" s="36">
        <v>40999</v>
      </c>
      <c r="L317" s="24">
        <v>353</v>
      </c>
      <c r="M317" s="24" t="s">
        <v>601</v>
      </c>
      <c r="N317" s="37">
        <v>796</v>
      </c>
      <c r="O317" s="37"/>
      <c r="P317" s="37"/>
      <c r="Q317" s="37"/>
      <c r="R317" s="37"/>
    </row>
    <row r="318" spans="2:18" s="2" customFormat="1" ht="11.25">
      <c r="B318" s="51" t="s">
        <v>1225</v>
      </c>
      <c r="C318" s="50" t="s">
        <v>569</v>
      </c>
      <c r="D318" s="2" t="s">
        <v>1226</v>
      </c>
      <c r="E318" s="1">
        <v>154</v>
      </c>
      <c r="F318" s="1">
        <v>1182.4</v>
      </c>
      <c r="G318" s="27">
        <v>17886.8</v>
      </c>
      <c r="H318" s="27">
        <v>1818.68</v>
      </c>
      <c r="I318" s="36">
        <v>40210</v>
      </c>
      <c r="J318" s="36">
        <v>40999</v>
      </c>
      <c r="K318" s="36">
        <v>40999</v>
      </c>
      <c r="L318" s="24">
        <v>353</v>
      </c>
      <c r="M318" s="24" t="s">
        <v>1227</v>
      </c>
      <c r="N318" s="37">
        <v>789</v>
      </c>
      <c r="O318" s="37"/>
      <c r="P318" s="37"/>
      <c r="Q318" s="37"/>
      <c r="R318" s="37"/>
    </row>
    <row r="319" spans="2:18" s="2" customFormat="1" ht="11.25">
      <c r="B319" s="51" t="s">
        <v>1228</v>
      </c>
      <c r="C319" s="50" t="s">
        <v>569</v>
      </c>
      <c r="D319" s="2" t="s">
        <v>1229</v>
      </c>
      <c r="E319" s="1">
        <v>81</v>
      </c>
      <c r="F319" s="1">
        <v>927</v>
      </c>
      <c r="G319" s="27">
        <v>36871.52</v>
      </c>
      <c r="H319" s="27">
        <v>36871.52</v>
      </c>
      <c r="I319" s="36">
        <v>39868</v>
      </c>
      <c r="J319" s="36">
        <v>40633</v>
      </c>
      <c r="K319" s="36">
        <v>40999</v>
      </c>
      <c r="L319" s="24">
        <v>353</v>
      </c>
      <c r="M319" s="24" t="s">
        <v>577</v>
      </c>
      <c r="N319" s="37">
        <v>1131</v>
      </c>
      <c r="O319" s="37"/>
      <c r="P319" s="37"/>
      <c r="Q319" s="37"/>
      <c r="R319" s="37"/>
    </row>
    <row r="320" spans="2:18" s="2" customFormat="1" ht="11.25">
      <c r="B320" s="51" t="s">
        <v>1230</v>
      </c>
      <c r="C320" s="50" t="s">
        <v>569</v>
      </c>
      <c r="D320" s="2" t="s">
        <v>1231</v>
      </c>
      <c r="E320" s="1">
        <v>38</v>
      </c>
      <c r="F320" s="1">
        <v>494.6</v>
      </c>
      <c r="G320" s="27">
        <v>8127.44</v>
      </c>
      <c r="H320" s="27">
        <v>8127.44</v>
      </c>
      <c r="I320" s="36">
        <v>40207</v>
      </c>
      <c r="J320" s="36">
        <v>40999</v>
      </c>
      <c r="K320" s="36">
        <v>40999</v>
      </c>
      <c r="L320" s="24">
        <v>353</v>
      </c>
      <c r="M320" s="24" t="s">
        <v>589</v>
      </c>
      <c r="N320" s="37">
        <v>792</v>
      </c>
      <c r="O320" s="37"/>
      <c r="P320" s="37"/>
      <c r="Q320" s="37"/>
      <c r="R320" s="37"/>
    </row>
    <row r="321" spans="2:18" s="2" customFormat="1" ht="11.25">
      <c r="B321" s="51" t="s">
        <v>1232</v>
      </c>
      <c r="C321" s="50" t="s">
        <v>569</v>
      </c>
      <c r="D321" s="2" t="s">
        <v>1233</v>
      </c>
      <c r="E321" s="1">
        <v>29</v>
      </c>
      <c r="F321" s="1">
        <v>482.7</v>
      </c>
      <c r="G321" s="27">
        <v>12411.1</v>
      </c>
      <c r="H321" s="27">
        <v>1241.11</v>
      </c>
      <c r="I321" s="36">
        <v>40221</v>
      </c>
      <c r="J321" s="36">
        <v>40999</v>
      </c>
      <c r="K321" s="36">
        <v>40999</v>
      </c>
      <c r="L321" s="24">
        <v>353</v>
      </c>
      <c r="M321" s="24" t="s">
        <v>611</v>
      </c>
      <c r="N321" s="37">
        <v>778</v>
      </c>
      <c r="O321" s="37"/>
      <c r="P321" s="37"/>
      <c r="Q321" s="37"/>
      <c r="R321" s="37"/>
    </row>
    <row r="322" spans="2:18" s="2" customFormat="1" ht="11.25">
      <c r="B322" s="51" t="s">
        <v>1234</v>
      </c>
      <c r="C322" s="50" t="s">
        <v>569</v>
      </c>
      <c r="D322" s="2" t="s">
        <v>1235</v>
      </c>
      <c r="E322" s="1">
        <v>25</v>
      </c>
      <c r="F322" s="1">
        <v>543.56</v>
      </c>
      <c r="G322" s="27">
        <v>24213.7</v>
      </c>
      <c r="H322" s="27">
        <v>24213.7</v>
      </c>
      <c r="I322" s="36">
        <v>40247</v>
      </c>
      <c r="J322" s="36">
        <v>40999</v>
      </c>
      <c r="K322" s="36">
        <v>40999</v>
      </c>
      <c r="L322" s="24">
        <v>353</v>
      </c>
      <c r="M322" s="24" t="s">
        <v>773</v>
      </c>
      <c r="N322" s="37">
        <v>752</v>
      </c>
      <c r="O322" s="37"/>
      <c r="P322" s="37"/>
      <c r="Q322" s="37"/>
      <c r="R322" s="37"/>
    </row>
    <row r="323" spans="2:18" s="2" customFormat="1" ht="11.25">
      <c r="B323" s="51" t="s">
        <v>1236</v>
      </c>
      <c r="C323" s="50" t="s">
        <v>569</v>
      </c>
      <c r="D323" s="2" t="s">
        <v>1237</v>
      </c>
      <c r="E323" s="1">
        <v>78</v>
      </c>
      <c r="F323" s="1">
        <v>980.2</v>
      </c>
      <c r="G323" s="27">
        <v>29237.7</v>
      </c>
      <c r="H323" s="27">
        <v>2923.77</v>
      </c>
      <c r="I323" s="36">
        <v>40239</v>
      </c>
      <c r="J323" s="36">
        <v>40999</v>
      </c>
      <c r="K323" s="36">
        <v>40999</v>
      </c>
      <c r="L323" s="24">
        <v>353</v>
      </c>
      <c r="M323" s="24" t="s">
        <v>651</v>
      </c>
      <c r="N323" s="37">
        <v>760</v>
      </c>
      <c r="O323" s="37"/>
      <c r="P323" s="37"/>
      <c r="Q323" s="37"/>
      <c r="R323" s="37"/>
    </row>
    <row r="324" spans="2:18" s="2" customFormat="1" ht="11.25">
      <c r="B324" s="51" t="s">
        <v>1238</v>
      </c>
      <c r="C324" s="50" t="s">
        <v>569</v>
      </c>
      <c r="D324" s="2" t="s">
        <v>1239</v>
      </c>
      <c r="E324" s="1">
        <v>58.6</v>
      </c>
      <c r="F324" s="1">
        <v>481</v>
      </c>
      <c r="G324" s="27">
        <v>3409.09</v>
      </c>
      <c r="H324" s="27">
        <v>324.68</v>
      </c>
      <c r="I324" s="36">
        <v>39863</v>
      </c>
      <c r="J324" s="36">
        <v>40633</v>
      </c>
      <c r="K324" s="36">
        <v>40999</v>
      </c>
      <c r="L324" s="24">
        <v>353</v>
      </c>
      <c r="M324" s="24" t="s">
        <v>834</v>
      </c>
      <c r="N324" s="37">
        <v>1136</v>
      </c>
      <c r="O324" s="37"/>
      <c r="P324" s="37"/>
      <c r="Q324" s="37"/>
      <c r="R324" s="37"/>
    </row>
    <row r="325" spans="2:18" s="2" customFormat="1" ht="11.25">
      <c r="B325" s="51" t="s">
        <v>1240</v>
      </c>
      <c r="C325" s="50" t="s">
        <v>569</v>
      </c>
      <c r="D325" s="2" t="s">
        <v>1241</v>
      </c>
      <c r="E325" s="1">
        <v>30</v>
      </c>
      <c r="F325" s="1">
        <v>624.8</v>
      </c>
      <c r="G325" s="27">
        <v>14203.14</v>
      </c>
      <c r="H325" s="27">
        <v>2029.02</v>
      </c>
      <c r="I325" s="36">
        <v>39909</v>
      </c>
      <c r="J325" s="36">
        <v>40633</v>
      </c>
      <c r="K325" s="36">
        <v>40999</v>
      </c>
      <c r="L325" s="24">
        <v>353</v>
      </c>
      <c r="M325" s="24" t="s">
        <v>1242</v>
      </c>
      <c r="N325" s="37">
        <v>1090</v>
      </c>
      <c r="O325" s="37"/>
      <c r="P325" s="37"/>
      <c r="Q325" s="37"/>
      <c r="R325" s="37"/>
    </row>
    <row r="326" spans="2:18" s="2" customFormat="1" ht="11.25">
      <c r="B326" s="51" t="s">
        <v>1243</v>
      </c>
      <c r="C326" s="50" t="s">
        <v>569</v>
      </c>
      <c r="D326" s="2" t="s">
        <v>1244</v>
      </c>
      <c r="E326" s="1">
        <v>17</v>
      </c>
      <c r="F326" s="1">
        <v>331.4</v>
      </c>
      <c r="G326" s="27">
        <v>7686.75</v>
      </c>
      <c r="H326" s="27">
        <v>768.68</v>
      </c>
      <c r="I326" s="36">
        <v>40288</v>
      </c>
      <c r="J326" s="36">
        <v>40999</v>
      </c>
      <c r="K326" s="36">
        <v>40999</v>
      </c>
      <c r="L326" s="24">
        <v>353</v>
      </c>
      <c r="M326" s="24" t="s">
        <v>1245</v>
      </c>
      <c r="N326" s="37">
        <v>711</v>
      </c>
      <c r="O326" s="37"/>
      <c r="P326" s="37"/>
      <c r="Q326" s="37"/>
      <c r="R326" s="37"/>
    </row>
    <row r="327" spans="2:18" s="2" customFormat="1" ht="11.25">
      <c r="B327" s="51" t="s">
        <v>1246</v>
      </c>
      <c r="C327" s="50" t="s">
        <v>569</v>
      </c>
      <c r="D327" s="2" t="s">
        <v>1247</v>
      </c>
      <c r="E327" s="1">
        <v>14.8</v>
      </c>
      <c r="F327" s="1">
        <v>400.1</v>
      </c>
      <c r="G327" s="27">
        <v>8624.5</v>
      </c>
      <c r="H327" s="27">
        <v>8624.5</v>
      </c>
      <c r="I327" s="36">
        <v>40430</v>
      </c>
      <c r="J327" s="36">
        <v>41014</v>
      </c>
      <c r="K327" s="36">
        <v>41014</v>
      </c>
      <c r="L327" s="24">
        <v>368</v>
      </c>
      <c r="M327" s="24" t="s">
        <v>1248</v>
      </c>
      <c r="N327" s="37">
        <v>584</v>
      </c>
      <c r="O327" s="37"/>
      <c r="P327" s="37"/>
      <c r="Q327" s="37"/>
      <c r="R327" s="37"/>
    </row>
    <row r="328" spans="2:18" s="2" customFormat="1" ht="11.25">
      <c r="B328" s="51" t="s">
        <v>1249</v>
      </c>
      <c r="C328" s="50" t="s">
        <v>569</v>
      </c>
      <c r="D328" s="2" t="s">
        <v>1250</v>
      </c>
      <c r="E328" s="1">
        <v>13.8</v>
      </c>
      <c r="F328" s="1">
        <v>421.8</v>
      </c>
      <c r="G328" s="27">
        <v>7920.2</v>
      </c>
      <c r="H328" s="27">
        <v>792.02</v>
      </c>
      <c r="I328" s="36">
        <v>40430</v>
      </c>
      <c r="J328" s="36">
        <v>41044</v>
      </c>
      <c r="K328" s="36">
        <v>41044</v>
      </c>
      <c r="L328" s="24">
        <v>398</v>
      </c>
      <c r="M328" s="24" t="s">
        <v>1248</v>
      </c>
      <c r="N328" s="37">
        <v>614</v>
      </c>
      <c r="O328" s="37"/>
      <c r="P328" s="37"/>
      <c r="Q328" s="37"/>
      <c r="R328" s="37"/>
    </row>
    <row r="329" spans="2:18" s="2" customFormat="1" ht="11.25">
      <c r="B329" s="51" t="s">
        <v>1251</v>
      </c>
      <c r="C329" s="50" t="s">
        <v>569</v>
      </c>
      <c r="D329" s="2" t="s">
        <v>1252</v>
      </c>
      <c r="E329" s="1">
        <v>81</v>
      </c>
      <c r="F329" s="1">
        <v>1726.6</v>
      </c>
      <c r="G329" s="27">
        <v>61746.55</v>
      </c>
      <c r="H329" s="27">
        <v>6174.66</v>
      </c>
      <c r="I329" s="36">
        <v>40305</v>
      </c>
      <c r="J329" s="36">
        <v>41090</v>
      </c>
      <c r="K329" s="36">
        <v>41090</v>
      </c>
      <c r="L329" s="24">
        <v>444</v>
      </c>
      <c r="M329" s="24" t="s">
        <v>601</v>
      </c>
      <c r="N329" s="37">
        <v>785</v>
      </c>
      <c r="O329" s="37"/>
      <c r="P329" s="37"/>
      <c r="Q329" s="37"/>
      <c r="R329" s="37"/>
    </row>
    <row r="330" spans="2:18" s="2" customFormat="1" ht="11.25">
      <c r="B330" s="51" t="s">
        <v>1253</v>
      </c>
      <c r="C330" s="50" t="s">
        <v>569</v>
      </c>
      <c r="D330" s="2" t="s">
        <v>1254</v>
      </c>
      <c r="E330" s="1">
        <v>49</v>
      </c>
      <c r="F330" s="1">
        <v>1056</v>
      </c>
      <c r="G330" s="27">
        <v>30702</v>
      </c>
      <c r="H330" s="27">
        <v>30702</v>
      </c>
      <c r="I330" s="36">
        <v>40366</v>
      </c>
      <c r="J330" s="36">
        <v>41090</v>
      </c>
      <c r="K330" s="36">
        <v>41090</v>
      </c>
      <c r="L330" s="24">
        <v>444</v>
      </c>
      <c r="M330" s="24" t="s">
        <v>670</v>
      </c>
      <c r="N330" s="37">
        <v>724</v>
      </c>
      <c r="O330" s="37"/>
      <c r="P330" s="37"/>
      <c r="Q330" s="37"/>
      <c r="R330" s="37"/>
    </row>
    <row r="331" spans="2:18" s="2" customFormat="1" ht="11.25">
      <c r="B331" s="51" t="s">
        <v>1255</v>
      </c>
      <c r="C331" s="50" t="s">
        <v>569</v>
      </c>
      <c r="D331" s="2" t="s">
        <v>1256</v>
      </c>
      <c r="E331" s="1">
        <v>76</v>
      </c>
      <c r="F331" s="1">
        <v>568</v>
      </c>
      <c r="G331" s="27">
        <v>17129.95</v>
      </c>
      <c r="H331" s="27">
        <v>1713</v>
      </c>
      <c r="I331" s="36">
        <v>40348</v>
      </c>
      <c r="J331" s="36">
        <v>41090</v>
      </c>
      <c r="K331" s="36">
        <v>41090</v>
      </c>
      <c r="L331" s="24">
        <v>444</v>
      </c>
      <c r="M331" s="24" t="s">
        <v>651</v>
      </c>
      <c r="N331" s="37">
        <v>742</v>
      </c>
      <c r="O331" s="37"/>
      <c r="P331" s="37"/>
      <c r="Q331" s="37"/>
      <c r="R331" s="37"/>
    </row>
    <row r="332" spans="2:18" s="2" customFormat="1" ht="11.25">
      <c r="B332" s="51" t="s">
        <v>1257</v>
      </c>
      <c r="C332" s="50" t="s">
        <v>649</v>
      </c>
      <c r="D332" s="2" t="s">
        <v>1258</v>
      </c>
      <c r="E332" s="1">
        <v>153</v>
      </c>
      <c r="F332" s="1">
        <v>7038</v>
      </c>
      <c r="G332" s="27">
        <v>477563.45</v>
      </c>
      <c r="H332" s="27">
        <v>339070.05</v>
      </c>
      <c r="I332" s="36">
        <v>39961</v>
      </c>
      <c r="J332" s="36">
        <v>41090</v>
      </c>
      <c r="K332" s="36">
        <v>41090</v>
      </c>
      <c r="L332" s="24">
        <v>444</v>
      </c>
      <c r="M332" s="24" t="s">
        <v>642</v>
      </c>
      <c r="N332" s="37">
        <v>1129</v>
      </c>
      <c r="O332" s="37"/>
      <c r="P332" s="37"/>
      <c r="Q332" s="37"/>
      <c r="R332" s="37"/>
    </row>
    <row r="333" spans="2:18" s="2" customFormat="1" ht="11.25">
      <c r="B333" s="51" t="s">
        <v>1259</v>
      </c>
      <c r="C333" s="50" t="s">
        <v>569</v>
      </c>
      <c r="D333" s="2" t="s">
        <v>1260</v>
      </c>
      <c r="E333" s="1">
        <v>30</v>
      </c>
      <c r="F333" s="1">
        <v>506.4</v>
      </c>
      <c r="G333" s="27">
        <v>17550.75</v>
      </c>
      <c r="H333" s="27">
        <v>17550.75</v>
      </c>
      <c r="I333" s="36">
        <v>40309</v>
      </c>
      <c r="J333" s="36">
        <v>41090</v>
      </c>
      <c r="K333" s="36">
        <v>41090</v>
      </c>
      <c r="L333" s="24">
        <v>444</v>
      </c>
      <c r="M333" s="24" t="s">
        <v>598</v>
      </c>
      <c r="N333" s="37">
        <v>781</v>
      </c>
      <c r="O333" s="37"/>
      <c r="P333" s="37"/>
      <c r="Q333" s="37"/>
      <c r="R333" s="37"/>
    </row>
    <row r="334" spans="2:18" s="2" customFormat="1" ht="11.25">
      <c r="B334" s="51" t="s">
        <v>1261</v>
      </c>
      <c r="C334" s="50" t="s">
        <v>569</v>
      </c>
      <c r="D334" s="2" t="s">
        <v>1262</v>
      </c>
      <c r="E334" s="1">
        <v>39</v>
      </c>
      <c r="F334" s="1">
        <v>249</v>
      </c>
      <c r="G334" s="27">
        <v>2837.5</v>
      </c>
      <c r="H334" s="27">
        <v>283.75</v>
      </c>
      <c r="I334" s="36">
        <v>40245</v>
      </c>
      <c r="J334" s="36">
        <v>41090</v>
      </c>
      <c r="K334" s="36">
        <v>41090</v>
      </c>
      <c r="L334" s="24">
        <v>444</v>
      </c>
      <c r="M334" s="24" t="s">
        <v>1017</v>
      </c>
      <c r="N334" s="37">
        <v>845</v>
      </c>
      <c r="O334" s="37"/>
      <c r="P334" s="37"/>
      <c r="Q334" s="37"/>
      <c r="R334" s="37"/>
    </row>
    <row r="335" spans="2:18" s="2" customFormat="1" ht="11.25">
      <c r="B335" s="51" t="s">
        <v>1263</v>
      </c>
      <c r="C335" s="50" t="s">
        <v>569</v>
      </c>
      <c r="D335" s="2" t="s">
        <v>1264</v>
      </c>
      <c r="E335" s="1">
        <v>46</v>
      </c>
      <c r="F335" s="1">
        <v>952</v>
      </c>
      <c r="G335" s="27">
        <v>16173.45</v>
      </c>
      <c r="H335" s="27">
        <v>1617.35</v>
      </c>
      <c r="I335" s="36">
        <v>40240</v>
      </c>
      <c r="J335" s="36">
        <v>41090</v>
      </c>
      <c r="K335" s="36">
        <v>41090</v>
      </c>
      <c r="L335" s="24">
        <v>444</v>
      </c>
      <c r="M335" s="24" t="s">
        <v>651</v>
      </c>
      <c r="N335" s="37">
        <v>850</v>
      </c>
      <c r="O335" s="37"/>
      <c r="P335" s="37"/>
      <c r="Q335" s="37"/>
      <c r="R335" s="37"/>
    </row>
    <row r="336" spans="2:18" s="2" customFormat="1" ht="11.25">
      <c r="B336" s="51" t="s">
        <v>1265</v>
      </c>
      <c r="C336" s="50" t="s">
        <v>569</v>
      </c>
      <c r="D336" s="2" t="s">
        <v>1266</v>
      </c>
      <c r="E336" s="1">
        <v>51.9</v>
      </c>
      <c r="F336" s="1">
        <v>1207.8</v>
      </c>
      <c r="G336" s="27">
        <v>17268.4</v>
      </c>
      <c r="H336" s="27">
        <v>1726.84</v>
      </c>
      <c r="I336" s="36">
        <v>40148</v>
      </c>
      <c r="J336" s="36">
        <v>41090</v>
      </c>
      <c r="K336" s="36">
        <v>41090</v>
      </c>
      <c r="L336" s="24">
        <v>444</v>
      </c>
      <c r="M336" s="24" t="s">
        <v>1118</v>
      </c>
      <c r="N336" s="37">
        <v>942</v>
      </c>
      <c r="O336" s="37"/>
      <c r="P336" s="37"/>
      <c r="Q336" s="37"/>
      <c r="R336" s="37"/>
    </row>
    <row r="337" spans="2:18" s="2" customFormat="1" ht="11.25">
      <c r="B337" s="51" t="s">
        <v>1267</v>
      </c>
      <c r="C337" s="50" t="s">
        <v>569</v>
      </c>
      <c r="D337" s="2" t="s">
        <v>1268</v>
      </c>
      <c r="E337" s="1">
        <v>158</v>
      </c>
      <c r="F337" s="1">
        <v>3412</v>
      </c>
      <c r="G337" s="27">
        <v>105007.38</v>
      </c>
      <c r="H337" s="27">
        <v>73505.15</v>
      </c>
      <c r="I337" s="36">
        <v>39933</v>
      </c>
      <c r="J337" s="36">
        <v>41090</v>
      </c>
      <c r="K337" s="36">
        <v>41090</v>
      </c>
      <c r="L337" s="24">
        <v>444</v>
      </c>
      <c r="M337" s="24" t="s">
        <v>693</v>
      </c>
      <c r="N337" s="37">
        <v>1157</v>
      </c>
      <c r="O337" s="37"/>
      <c r="P337" s="37"/>
      <c r="Q337" s="37"/>
      <c r="R337" s="37"/>
    </row>
    <row r="338" spans="2:18" s="2" customFormat="1" ht="11.25">
      <c r="B338" s="51" t="s">
        <v>1269</v>
      </c>
      <c r="C338" s="50" t="s">
        <v>569</v>
      </c>
      <c r="D338" s="2" t="s">
        <v>1270</v>
      </c>
      <c r="E338" s="1">
        <v>43</v>
      </c>
      <c r="F338" s="1">
        <v>427.6</v>
      </c>
      <c r="G338" s="27">
        <v>13330.1</v>
      </c>
      <c r="H338" s="27">
        <v>13330.1</v>
      </c>
      <c r="I338" s="36">
        <v>40304</v>
      </c>
      <c r="J338" s="36">
        <v>41090</v>
      </c>
      <c r="K338" s="36">
        <v>41090</v>
      </c>
      <c r="L338" s="24">
        <v>444</v>
      </c>
      <c r="M338" s="24" t="s">
        <v>601</v>
      </c>
      <c r="N338" s="37">
        <v>786</v>
      </c>
      <c r="O338" s="37"/>
      <c r="P338" s="37"/>
      <c r="Q338" s="37"/>
      <c r="R338" s="37"/>
    </row>
    <row r="339" spans="2:18" s="2" customFormat="1" ht="11.25">
      <c r="B339" s="51" t="s">
        <v>1271</v>
      </c>
      <c r="C339" s="50" t="s">
        <v>569</v>
      </c>
      <c r="D339" s="2" t="s">
        <v>1272</v>
      </c>
      <c r="E339" s="1">
        <v>27</v>
      </c>
      <c r="F339" s="1">
        <v>559.26</v>
      </c>
      <c r="G339" s="27">
        <v>9775.2</v>
      </c>
      <c r="H339" s="27">
        <v>977.52</v>
      </c>
      <c r="I339" s="36">
        <v>40366</v>
      </c>
      <c r="J339" s="36">
        <v>41090</v>
      </c>
      <c r="K339" s="36">
        <v>41090</v>
      </c>
      <c r="L339" s="24">
        <v>444</v>
      </c>
      <c r="M339" s="24" t="s">
        <v>1273</v>
      </c>
      <c r="N339" s="37">
        <v>724</v>
      </c>
      <c r="O339" s="37"/>
      <c r="P339" s="37"/>
      <c r="Q339" s="37"/>
      <c r="R339" s="37"/>
    </row>
    <row r="340" spans="2:18" s="2" customFormat="1" ht="11.25">
      <c r="B340" s="51" t="s">
        <v>1274</v>
      </c>
      <c r="C340" s="50" t="s">
        <v>569</v>
      </c>
      <c r="D340" s="2" t="s">
        <v>1275</v>
      </c>
      <c r="E340" s="1">
        <v>57</v>
      </c>
      <c r="F340" s="1">
        <v>1315.4</v>
      </c>
      <c r="G340" s="27">
        <v>51229.5</v>
      </c>
      <c r="H340" s="27">
        <v>5122.95</v>
      </c>
      <c r="I340" s="36">
        <v>40318</v>
      </c>
      <c r="J340" s="36">
        <v>41090</v>
      </c>
      <c r="K340" s="36">
        <v>41090</v>
      </c>
      <c r="L340" s="24">
        <v>444</v>
      </c>
      <c r="M340" s="24" t="s">
        <v>651</v>
      </c>
      <c r="N340" s="37">
        <v>772</v>
      </c>
      <c r="O340" s="37"/>
      <c r="P340" s="37"/>
      <c r="Q340" s="37"/>
      <c r="R340" s="37"/>
    </row>
    <row r="341" spans="2:18" s="2" customFormat="1" ht="11.25">
      <c r="B341" s="51" t="s">
        <v>1276</v>
      </c>
      <c r="C341" s="50" t="s">
        <v>569</v>
      </c>
      <c r="D341" s="2" t="s">
        <v>1277</v>
      </c>
      <c r="E341" s="1">
        <v>124</v>
      </c>
      <c r="F341" s="1">
        <v>2519.8</v>
      </c>
      <c r="G341" s="27">
        <v>107500.52</v>
      </c>
      <c r="H341" s="27">
        <v>10750.05</v>
      </c>
      <c r="I341" s="36">
        <v>40399</v>
      </c>
      <c r="J341" s="36">
        <v>41090</v>
      </c>
      <c r="K341" s="36">
        <v>41090</v>
      </c>
      <c r="L341" s="24">
        <v>444</v>
      </c>
      <c r="M341" s="24" t="s">
        <v>606</v>
      </c>
      <c r="N341" s="37">
        <v>691</v>
      </c>
      <c r="O341" s="37"/>
      <c r="P341" s="37"/>
      <c r="Q341" s="37"/>
      <c r="R341" s="37"/>
    </row>
    <row r="342" spans="2:18" s="2" customFormat="1" ht="11.25">
      <c r="B342" s="51" t="s">
        <v>1278</v>
      </c>
      <c r="C342" s="50" t="s">
        <v>569</v>
      </c>
      <c r="D342" s="2" t="s">
        <v>1279</v>
      </c>
      <c r="E342" s="1">
        <v>42</v>
      </c>
      <c r="F342" s="1">
        <v>759</v>
      </c>
      <c r="G342" s="27">
        <v>24120.25</v>
      </c>
      <c r="H342" s="27">
        <v>2412.03</v>
      </c>
      <c r="I342" s="36">
        <v>40305</v>
      </c>
      <c r="J342" s="36">
        <v>41090</v>
      </c>
      <c r="K342" s="36">
        <v>41090</v>
      </c>
      <c r="L342" s="24">
        <v>444</v>
      </c>
      <c r="M342" s="24" t="s">
        <v>601</v>
      </c>
      <c r="N342" s="37">
        <v>785</v>
      </c>
      <c r="O342" s="37"/>
      <c r="P342" s="37"/>
      <c r="Q342" s="37"/>
      <c r="R342" s="37"/>
    </row>
    <row r="343" spans="2:18" s="2" customFormat="1" ht="11.25">
      <c r="B343" s="51" t="s">
        <v>1280</v>
      </c>
      <c r="C343" s="50" t="s">
        <v>569</v>
      </c>
      <c r="D343" s="2" t="s">
        <v>1281</v>
      </c>
      <c r="E343" s="1">
        <v>231</v>
      </c>
      <c r="F343" s="1">
        <v>5140.2</v>
      </c>
      <c r="G343" s="27">
        <v>304642.21</v>
      </c>
      <c r="H343" s="27">
        <v>249806.61</v>
      </c>
      <c r="I343" s="36">
        <v>40200</v>
      </c>
      <c r="J343" s="36">
        <v>41090</v>
      </c>
      <c r="K343" s="36">
        <v>41090</v>
      </c>
      <c r="L343" s="24">
        <v>444</v>
      </c>
      <c r="M343" s="24" t="s">
        <v>656</v>
      </c>
      <c r="N343" s="37">
        <v>890</v>
      </c>
      <c r="O343" s="37"/>
      <c r="P343" s="37"/>
      <c r="Q343" s="37"/>
      <c r="R343" s="37"/>
    </row>
    <row r="344" spans="2:18" s="2" customFormat="1" ht="11.25">
      <c r="B344" s="51" t="s">
        <v>1282</v>
      </c>
      <c r="C344" s="50" t="s">
        <v>569</v>
      </c>
      <c r="D344" s="2" t="s">
        <v>1283</v>
      </c>
      <c r="E344" s="1">
        <v>48</v>
      </c>
      <c r="F344" s="1">
        <v>975.8</v>
      </c>
      <c r="G344" s="27">
        <v>40061.4</v>
      </c>
      <c r="H344" s="27">
        <v>4006.14</v>
      </c>
      <c r="I344" s="36">
        <v>40324</v>
      </c>
      <c r="J344" s="36">
        <v>41090</v>
      </c>
      <c r="K344" s="36">
        <v>41090</v>
      </c>
      <c r="L344" s="24">
        <v>444</v>
      </c>
      <c r="M344" s="24" t="s">
        <v>1284</v>
      </c>
      <c r="N344" s="37">
        <v>766</v>
      </c>
      <c r="O344" s="37"/>
      <c r="P344" s="37"/>
      <c r="Q344" s="37"/>
      <c r="R344" s="37"/>
    </row>
    <row r="345" spans="2:18" s="2" customFormat="1" ht="11.25">
      <c r="B345" s="51" t="s">
        <v>1285</v>
      </c>
      <c r="C345" s="50" t="s">
        <v>569</v>
      </c>
      <c r="D345" s="2" t="s">
        <v>1286</v>
      </c>
      <c r="E345" s="1">
        <v>57</v>
      </c>
      <c r="F345" s="1">
        <v>2049.4</v>
      </c>
      <c r="G345" s="27">
        <v>102615.6</v>
      </c>
      <c r="H345" s="27">
        <v>10261.56</v>
      </c>
      <c r="I345" s="36">
        <v>40249</v>
      </c>
      <c r="J345" s="36">
        <v>41090</v>
      </c>
      <c r="K345" s="36">
        <v>41090</v>
      </c>
      <c r="L345" s="24">
        <v>444</v>
      </c>
      <c r="M345" s="24" t="s">
        <v>645</v>
      </c>
      <c r="N345" s="37">
        <v>841</v>
      </c>
      <c r="O345" s="37"/>
      <c r="P345" s="37"/>
      <c r="Q345" s="37"/>
      <c r="R345" s="37"/>
    </row>
    <row r="346" spans="2:18" s="2" customFormat="1" ht="11.25">
      <c r="B346" s="51" t="s">
        <v>1287</v>
      </c>
      <c r="C346" s="50" t="s">
        <v>569</v>
      </c>
      <c r="D346" s="2" t="s">
        <v>1288</v>
      </c>
      <c r="E346" s="1">
        <v>38</v>
      </c>
      <c r="F346" s="1">
        <v>508.2</v>
      </c>
      <c r="G346" s="27">
        <v>20667.47</v>
      </c>
      <c r="H346" s="27">
        <v>2066.74</v>
      </c>
      <c r="I346" s="36">
        <v>40394</v>
      </c>
      <c r="J346" s="36">
        <v>41090</v>
      </c>
      <c r="K346" s="36">
        <v>41090</v>
      </c>
      <c r="L346" s="24">
        <v>444</v>
      </c>
      <c r="M346" s="24" t="s">
        <v>606</v>
      </c>
      <c r="N346" s="37">
        <v>696</v>
      </c>
      <c r="O346" s="37"/>
      <c r="P346" s="37"/>
      <c r="Q346" s="37"/>
      <c r="R346" s="37"/>
    </row>
    <row r="347" spans="2:18" s="2" customFormat="1" ht="11.25">
      <c r="B347" s="51" t="s">
        <v>1289</v>
      </c>
      <c r="C347" s="50" t="s">
        <v>569</v>
      </c>
      <c r="D347" s="2" t="s">
        <v>1290</v>
      </c>
      <c r="E347" s="1">
        <v>24</v>
      </c>
      <c r="F347" s="1">
        <v>204.6</v>
      </c>
      <c r="G347" s="27">
        <v>4329.5</v>
      </c>
      <c r="H347" s="27">
        <v>4329.5</v>
      </c>
      <c r="I347" s="36">
        <v>40576</v>
      </c>
      <c r="J347" s="36">
        <v>41090</v>
      </c>
      <c r="K347" s="36">
        <v>41090</v>
      </c>
      <c r="L347" s="24">
        <v>444</v>
      </c>
      <c r="M347" s="24" t="s">
        <v>1291</v>
      </c>
      <c r="N347" s="37">
        <v>514</v>
      </c>
      <c r="O347" s="37"/>
      <c r="P347" s="37"/>
      <c r="Q347" s="37"/>
      <c r="R347" s="37"/>
    </row>
    <row r="348" spans="2:18" s="2" customFormat="1" ht="11.25">
      <c r="B348" s="51" t="s">
        <v>1292</v>
      </c>
      <c r="C348" s="50" t="s">
        <v>569</v>
      </c>
      <c r="D348" s="2" t="s">
        <v>1293</v>
      </c>
      <c r="E348" s="1">
        <v>59</v>
      </c>
      <c r="F348" s="1">
        <v>1368.2</v>
      </c>
      <c r="G348" s="27">
        <v>109220.07</v>
      </c>
      <c r="H348" s="27">
        <v>10922.01</v>
      </c>
      <c r="I348" s="36">
        <v>40365</v>
      </c>
      <c r="J348" s="36">
        <v>41090</v>
      </c>
      <c r="K348" s="36">
        <v>41090</v>
      </c>
      <c r="L348" s="24">
        <v>444</v>
      </c>
      <c r="M348" s="24" t="s">
        <v>656</v>
      </c>
      <c r="N348" s="37">
        <v>725</v>
      </c>
      <c r="O348" s="37"/>
      <c r="P348" s="37"/>
      <c r="Q348" s="37"/>
      <c r="R348" s="37"/>
    </row>
    <row r="349" spans="2:18" s="2" customFormat="1" ht="11.25">
      <c r="B349" s="51" t="s">
        <v>1294</v>
      </c>
      <c r="C349" s="50" t="s">
        <v>569</v>
      </c>
      <c r="D349" s="2" t="s">
        <v>1295</v>
      </c>
      <c r="E349" s="1">
        <v>17</v>
      </c>
      <c r="F349" s="1">
        <v>230.2</v>
      </c>
      <c r="G349" s="27">
        <v>13155.84</v>
      </c>
      <c r="H349" s="27">
        <v>1315.58</v>
      </c>
      <c r="I349" s="36">
        <v>40226</v>
      </c>
      <c r="J349" s="36">
        <v>41090</v>
      </c>
      <c r="K349" s="36">
        <v>41090</v>
      </c>
      <c r="L349" s="24">
        <v>444</v>
      </c>
      <c r="M349" s="24" t="s">
        <v>725</v>
      </c>
      <c r="N349" s="37">
        <v>864</v>
      </c>
      <c r="O349" s="37"/>
      <c r="P349" s="37"/>
      <c r="Q349" s="37"/>
      <c r="R349" s="37"/>
    </row>
    <row r="350" spans="2:18" s="2" customFormat="1" ht="11.25">
      <c r="B350" s="51" t="s">
        <v>1296</v>
      </c>
      <c r="C350" s="50" t="s">
        <v>569</v>
      </c>
      <c r="D350" s="2" t="s">
        <v>1297</v>
      </c>
      <c r="E350" s="1">
        <v>28</v>
      </c>
      <c r="F350" s="1">
        <v>295.2</v>
      </c>
      <c r="G350" s="27">
        <v>25869.16</v>
      </c>
      <c r="H350" s="27">
        <v>2586.91</v>
      </c>
      <c r="I350" s="36">
        <v>40359</v>
      </c>
      <c r="J350" s="36">
        <v>41090</v>
      </c>
      <c r="K350" s="36">
        <v>41090</v>
      </c>
      <c r="L350" s="24">
        <v>444</v>
      </c>
      <c r="M350" s="24" t="s">
        <v>681</v>
      </c>
      <c r="N350" s="37">
        <v>731</v>
      </c>
      <c r="O350" s="37"/>
      <c r="P350" s="37"/>
      <c r="Q350" s="37"/>
      <c r="R350" s="37"/>
    </row>
    <row r="351" spans="2:18" s="2" customFormat="1" ht="11.25">
      <c r="B351" s="51" t="s">
        <v>1298</v>
      </c>
      <c r="C351" s="50" t="s">
        <v>569</v>
      </c>
      <c r="D351" s="2" t="s">
        <v>1299</v>
      </c>
      <c r="E351" s="1">
        <v>37</v>
      </c>
      <c r="F351" s="1">
        <v>420.4</v>
      </c>
      <c r="G351" s="27">
        <v>21201</v>
      </c>
      <c r="H351" s="27">
        <v>21201</v>
      </c>
      <c r="I351" s="36">
        <v>40261</v>
      </c>
      <c r="J351" s="36">
        <v>41090</v>
      </c>
      <c r="K351" s="36">
        <v>41090</v>
      </c>
      <c r="L351" s="24">
        <v>444</v>
      </c>
      <c r="M351" s="24" t="s">
        <v>1300</v>
      </c>
      <c r="N351" s="37">
        <v>829</v>
      </c>
      <c r="O351" s="37"/>
      <c r="P351" s="37"/>
      <c r="Q351" s="37"/>
      <c r="R351" s="37"/>
    </row>
    <row r="352" spans="2:18" s="2" customFormat="1" ht="11.25">
      <c r="B352" s="51" t="s">
        <v>1301</v>
      </c>
      <c r="C352" s="50" t="s">
        <v>569</v>
      </c>
      <c r="D352" s="2" t="s">
        <v>1302</v>
      </c>
      <c r="E352" s="1">
        <v>66</v>
      </c>
      <c r="F352" s="1">
        <v>807.2</v>
      </c>
      <c r="G352" s="27">
        <v>28061.4</v>
      </c>
      <c r="H352" s="27">
        <v>2806.14</v>
      </c>
      <c r="I352" s="36">
        <v>40305</v>
      </c>
      <c r="J352" s="36">
        <v>41090</v>
      </c>
      <c r="K352" s="36">
        <v>41090</v>
      </c>
      <c r="L352" s="24">
        <v>444</v>
      </c>
      <c r="M352" s="24" t="s">
        <v>651</v>
      </c>
      <c r="N352" s="37">
        <v>785</v>
      </c>
      <c r="O352" s="37"/>
      <c r="P352" s="37"/>
      <c r="Q352" s="37"/>
      <c r="R352" s="37"/>
    </row>
    <row r="353" spans="2:18" s="2" customFormat="1" ht="11.25">
      <c r="B353" s="51" t="s">
        <v>1303</v>
      </c>
      <c r="C353" s="50" t="s">
        <v>569</v>
      </c>
      <c r="D353" s="2" t="s">
        <v>1304</v>
      </c>
      <c r="E353" s="1">
        <v>57</v>
      </c>
      <c r="F353" s="1">
        <v>684.4</v>
      </c>
      <c r="G353" s="27">
        <v>12698.9</v>
      </c>
      <c r="H353" s="27">
        <v>1269.89</v>
      </c>
      <c r="I353" s="36">
        <v>40263</v>
      </c>
      <c r="J353" s="36">
        <v>41090</v>
      </c>
      <c r="K353" s="36">
        <v>41090</v>
      </c>
      <c r="L353" s="24">
        <v>444</v>
      </c>
      <c r="M353" s="24" t="s">
        <v>606</v>
      </c>
      <c r="N353" s="37">
        <v>827</v>
      </c>
      <c r="O353" s="37"/>
      <c r="P353" s="37"/>
      <c r="Q353" s="37"/>
      <c r="R353" s="37"/>
    </row>
    <row r="354" spans="2:18" s="2" customFormat="1" ht="11.25">
      <c r="B354" s="51" t="s">
        <v>1305</v>
      </c>
      <c r="C354" s="50" t="s">
        <v>569</v>
      </c>
      <c r="D354" s="2" t="s">
        <v>1306</v>
      </c>
      <c r="E354" s="1">
        <v>62</v>
      </c>
      <c r="F354" s="1">
        <v>1122</v>
      </c>
      <c r="G354" s="27">
        <v>29489</v>
      </c>
      <c r="H354" s="27">
        <v>2948.9</v>
      </c>
      <c r="I354" s="36">
        <v>40240</v>
      </c>
      <c r="J354" s="36">
        <v>41090</v>
      </c>
      <c r="K354" s="36">
        <v>41090</v>
      </c>
      <c r="L354" s="24">
        <v>444</v>
      </c>
      <c r="M354" s="24" t="s">
        <v>651</v>
      </c>
      <c r="N354" s="37">
        <v>850</v>
      </c>
      <c r="O354" s="37"/>
      <c r="P354" s="37"/>
      <c r="Q354" s="37"/>
      <c r="R354" s="37"/>
    </row>
    <row r="355" spans="2:18" s="2" customFormat="1" ht="11.25">
      <c r="B355" s="51" t="s">
        <v>1307</v>
      </c>
      <c r="C355" s="50" t="s">
        <v>569</v>
      </c>
      <c r="D355" s="2" t="s">
        <v>1308</v>
      </c>
      <c r="E355" s="1">
        <v>72</v>
      </c>
      <c r="F355" s="1">
        <v>1808</v>
      </c>
      <c r="G355" s="27">
        <v>124580.59</v>
      </c>
      <c r="H355" s="27">
        <v>12458.05</v>
      </c>
      <c r="I355" s="36">
        <v>40379</v>
      </c>
      <c r="J355" s="36">
        <v>41090</v>
      </c>
      <c r="K355" s="36">
        <v>41090</v>
      </c>
      <c r="L355" s="24">
        <v>444</v>
      </c>
      <c r="M355" s="24" t="s">
        <v>645</v>
      </c>
      <c r="N355" s="37">
        <v>711</v>
      </c>
      <c r="O355" s="37"/>
      <c r="P355" s="37"/>
      <c r="Q355" s="37"/>
      <c r="R355" s="37"/>
    </row>
    <row r="356" spans="2:18" s="2" customFormat="1" ht="11.25">
      <c r="B356" s="51" t="s">
        <v>1309</v>
      </c>
      <c r="C356" s="50" t="s">
        <v>569</v>
      </c>
      <c r="D356" s="2" t="s">
        <v>1310</v>
      </c>
      <c r="E356" s="1">
        <v>76</v>
      </c>
      <c r="F356" s="1">
        <v>766</v>
      </c>
      <c r="G356" s="27">
        <v>25735.25</v>
      </c>
      <c r="H356" s="27">
        <v>2573.52</v>
      </c>
      <c r="I356" s="36">
        <v>40203</v>
      </c>
      <c r="J356" s="36">
        <v>41090</v>
      </c>
      <c r="K356" s="36">
        <v>41090</v>
      </c>
      <c r="L356" s="24">
        <v>444</v>
      </c>
      <c r="M356" s="24" t="s">
        <v>645</v>
      </c>
      <c r="N356" s="37">
        <v>887</v>
      </c>
      <c r="O356" s="37"/>
      <c r="P356" s="37"/>
      <c r="Q356" s="37"/>
      <c r="R356" s="37"/>
    </row>
    <row r="357" spans="2:18" s="2" customFormat="1" ht="11.25">
      <c r="B357" s="51" t="s">
        <v>1311</v>
      </c>
      <c r="C357" s="50" t="s">
        <v>569</v>
      </c>
      <c r="D357" s="2" t="s">
        <v>1312</v>
      </c>
      <c r="E357" s="1">
        <v>34</v>
      </c>
      <c r="F357" s="1">
        <v>251</v>
      </c>
      <c r="G357" s="27">
        <v>7368.5</v>
      </c>
      <c r="H357" s="27">
        <v>736.85</v>
      </c>
      <c r="I357" s="36">
        <v>40199</v>
      </c>
      <c r="J357" s="36">
        <v>41090</v>
      </c>
      <c r="K357" s="36">
        <v>41090</v>
      </c>
      <c r="L357" s="24">
        <v>444</v>
      </c>
      <c r="M357" s="24" t="s">
        <v>645</v>
      </c>
      <c r="N357" s="37">
        <v>891</v>
      </c>
      <c r="O357" s="37"/>
      <c r="P357" s="37"/>
      <c r="Q357" s="37"/>
      <c r="R357" s="37"/>
    </row>
    <row r="358" spans="2:18" s="2" customFormat="1" ht="11.25">
      <c r="B358" s="51" t="s">
        <v>1313</v>
      </c>
      <c r="C358" s="50" t="s">
        <v>569</v>
      </c>
      <c r="D358" s="2" t="s">
        <v>1314</v>
      </c>
      <c r="E358" s="1">
        <v>41</v>
      </c>
      <c r="F358" s="1">
        <v>690</v>
      </c>
      <c r="G358" s="27">
        <v>40872.05</v>
      </c>
      <c r="H358" s="27">
        <v>40872.05</v>
      </c>
      <c r="I358" s="36">
        <v>40324</v>
      </c>
      <c r="J358" s="36">
        <v>41090</v>
      </c>
      <c r="K358" s="36">
        <v>41090</v>
      </c>
      <c r="L358" s="24">
        <v>444</v>
      </c>
      <c r="M358" s="24" t="s">
        <v>1284</v>
      </c>
      <c r="N358" s="37">
        <v>766</v>
      </c>
      <c r="O358" s="37"/>
      <c r="P358" s="37"/>
      <c r="Q358" s="37"/>
      <c r="R358" s="37"/>
    </row>
    <row r="359" spans="2:18" s="2" customFormat="1" ht="11.25">
      <c r="B359" s="51" t="s">
        <v>1315</v>
      </c>
      <c r="C359" s="50" t="s">
        <v>569</v>
      </c>
      <c r="D359" s="2" t="s">
        <v>1316</v>
      </c>
      <c r="E359" s="1">
        <v>32</v>
      </c>
      <c r="F359" s="1">
        <v>251</v>
      </c>
      <c r="G359" s="27">
        <v>4537.25</v>
      </c>
      <c r="H359" s="27">
        <v>453.72</v>
      </c>
      <c r="I359" s="36">
        <v>40365</v>
      </c>
      <c r="J359" s="36">
        <v>41090</v>
      </c>
      <c r="K359" s="36">
        <v>41090</v>
      </c>
      <c r="L359" s="24">
        <v>444</v>
      </c>
      <c r="M359" s="24" t="s">
        <v>1291</v>
      </c>
      <c r="N359" s="37">
        <v>725</v>
      </c>
      <c r="O359" s="37"/>
      <c r="P359" s="37"/>
      <c r="Q359" s="37"/>
      <c r="R359" s="37"/>
    </row>
    <row r="360" spans="2:18" s="2" customFormat="1" ht="11.25">
      <c r="B360" s="51" t="s">
        <v>1317</v>
      </c>
      <c r="C360" s="50" t="s">
        <v>569</v>
      </c>
      <c r="D360" s="2" t="s">
        <v>1318</v>
      </c>
      <c r="E360" s="1">
        <v>27</v>
      </c>
      <c r="F360" s="1">
        <v>231.6</v>
      </c>
      <c r="G360" s="27">
        <v>10755.75</v>
      </c>
      <c r="H360" s="27">
        <v>1075.58</v>
      </c>
      <c r="I360" s="36">
        <v>40316</v>
      </c>
      <c r="J360" s="36">
        <v>41090</v>
      </c>
      <c r="K360" s="36">
        <v>41090</v>
      </c>
      <c r="L360" s="24">
        <v>444</v>
      </c>
      <c r="M360" s="24" t="s">
        <v>851</v>
      </c>
      <c r="N360" s="37">
        <v>774</v>
      </c>
      <c r="O360" s="37"/>
      <c r="P360" s="37"/>
      <c r="Q360" s="37"/>
      <c r="R360" s="37"/>
    </row>
    <row r="361" spans="2:18" s="2" customFormat="1" ht="11.25">
      <c r="B361" s="51" t="s">
        <v>1319</v>
      </c>
      <c r="C361" s="50" t="s">
        <v>569</v>
      </c>
      <c r="D361" s="2" t="s">
        <v>1320</v>
      </c>
      <c r="E361" s="1">
        <v>32</v>
      </c>
      <c r="F361" s="1">
        <v>423</v>
      </c>
      <c r="G361" s="27">
        <v>12349.8</v>
      </c>
      <c r="H361" s="27">
        <v>1234.98</v>
      </c>
      <c r="I361" s="36">
        <v>40331</v>
      </c>
      <c r="J361" s="36">
        <v>41090</v>
      </c>
      <c r="K361" s="36">
        <v>41090</v>
      </c>
      <c r="L361" s="24">
        <v>444</v>
      </c>
      <c r="M361" s="24" t="s">
        <v>1273</v>
      </c>
      <c r="N361" s="37">
        <v>759</v>
      </c>
      <c r="O361" s="37"/>
      <c r="P361" s="37"/>
      <c r="Q361" s="37"/>
      <c r="R361" s="37"/>
    </row>
    <row r="362" spans="2:18" s="2" customFormat="1" ht="11.25">
      <c r="B362" s="51" t="s">
        <v>1321</v>
      </c>
      <c r="C362" s="50" t="s">
        <v>569</v>
      </c>
      <c r="D362" s="2" t="s">
        <v>1322</v>
      </c>
      <c r="E362" s="1">
        <v>12</v>
      </c>
      <c r="F362" s="1">
        <v>235</v>
      </c>
      <c r="G362" s="27">
        <v>10600.36</v>
      </c>
      <c r="H362" s="27">
        <v>1060.04</v>
      </c>
      <c r="I362" s="36">
        <v>40310</v>
      </c>
      <c r="J362" s="36">
        <v>41090</v>
      </c>
      <c r="K362" s="36">
        <v>41090</v>
      </c>
      <c r="L362" s="24">
        <v>444</v>
      </c>
      <c r="M362" s="24" t="s">
        <v>651</v>
      </c>
      <c r="N362" s="37">
        <v>780</v>
      </c>
      <c r="O362" s="37"/>
      <c r="P362" s="37"/>
      <c r="Q362" s="37"/>
      <c r="R362" s="37"/>
    </row>
    <row r="363" spans="2:18" s="2" customFormat="1" ht="11.25">
      <c r="B363" s="51" t="s">
        <v>1323</v>
      </c>
      <c r="C363" s="50" t="s">
        <v>569</v>
      </c>
      <c r="D363" s="2" t="s">
        <v>1324</v>
      </c>
      <c r="E363" s="1">
        <v>22</v>
      </c>
      <c r="F363" s="1">
        <v>363</v>
      </c>
      <c r="G363" s="27">
        <v>6069.05</v>
      </c>
      <c r="H363" s="27">
        <v>606.91</v>
      </c>
      <c r="I363" s="36">
        <v>40338</v>
      </c>
      <c r="J363" s="36">
        <v>41090</v>
      </c>
      <c r="K363" s="36">
        <v>41090</v>
      </c>
      <c r="L363" s="24">
        <v>444</v>
      </c>
      <c r="M363" s="24" t="s">
        <v>645</v>
      </c>
      <c r="N363" s="37">
        <v>752</v>
      </c>
      <c r="O363" s="37"/>
      <c r="P363" s="37"/>
      <c r="Q363" s="37"/>
      <c r="R363" s="37"/>
    </row>
    <row r="364" spans="2:18" s="2" customFormat="1" ht="11.25">
      <c r="B364" s="51" t="s">
        <v>1325</v>
      </c>
      <c r="C364" s="50" t="s">
        <v>569</v>
      </c>
      <c r="D364" s="2" t="s">
        <v>1326</v>
      </c>
      <c r="E364" s="1">
        <v>39</v>
      </c>
      <c r="F364" s="1">
        <v>547.8</v>
      </c>
      <c r="G364" s="27">
        <v>16063.25</v>
      </c>
      <c r="H364" s="27">
        <v>16063.24</v>
      </c>
      <c r="I364" s="36">
        <v>40288</v>
      </c>
      <c r="J364" s="36">
        <v>41090</v>
      </c>
      <c r="K364" s="36">
        <v>41090</v>
      </c>
      <c r="L364" s="24">
        <v>444</v>
      </c>
      <c r="M364" s="24" t="s">
        <v>1327</v>
      </c>
      <c r="N364" s="37">
        <v>802</v>
      </c>
      <c r="O364" s="37"/>
      <c r="P364" s="37"/>
      <c r="Q364" s="37"/>
      <c r="R364" s="37"/>
    </row>
    <row r="365" spans="2:18" s="2" customFormat="1" ht="11.25">
      <c r="B365" s="51" t="s">
        <v>1328</v>
      </c>
      <c r="C365" s="50" t="s">
        <v>569</v>
      </c>
      <c r="D365" s="2" t="s">
        <v>1329</v>
      </c>
      <c r="E365" s="1">
        <v>55</v>
      </c>
      <c r="F365" s="1">
        <v>857</v>
      </c>
      <c r="G365" s="27">
        <v>59458.13</v>
      </c>
      <c r="H365" s="27">
        <v>59458.13</v>
      </c>
      <c r="I365" s="36">
        <v>40373</v>
      </c>
      <c r="J365" s="36">
        <v>41090</v>
      </c>
      <c r="K365" s="36">
        <v>41090</v>
      </c>
      <c r="L365" s="24">
        <v>444</v>
      </c>
      <c r="M365" s="24" t="s">
        <v>656</v>
      </c>
      <c r="N365" s="37">
        <v>717</v>
      </c>
      <c r="O365" s="37"/>
      <c r="P365" s="37"/>
      <c r="Q365" s="37"/>
      <c r="R365" s="37"/>
    </row>
    <row r="366" spans="2:18" s="2" customFormat="1" ht="11.25">
      <c r="B366" s="51" t="s">
        <v>1330</v>
      </c>
      <c r="C366" s="50" t="s">
        <v>569</v>
      </c>
      <c r="D366" s="2" t="s">
        <v>1331</v>
      </c>
      <c r="E366" s="1">
        <v>94</v>
      </c>
      <c r="F366" s="1">
        <v>1596.2</v>
      </c>
      <c r="G366" s="27">
        <v>56598.03</v>
      </c>
      <c r="H366" s="27">
        <v>42448.52</v>
      </c>
      <c r="I366" s="36">
        <v>40296</v>
      </c>
      <c r="J366" s="36">
        <v>41090</v>
      </c>
      <c r="K366" s="36">
        <v>41090</v>
      </c>
      <c r="L366" s="24">
        <v>444</v>
      </c>
      <c r="M366" s="24" t="s">
        <v>681</v>
      </c>
      <c r="N366" s="37">
        <v>794</v>
      </c>
      <c r="O366" s="37"/>
      <c r="P366" s="37"/>
      <c r="Q366" s="37"/>
      <c r="R366" s="37"/>
    </row>
    <row r="367" spans="2:18" s="2" customFormat="1" ht="11.25">
      <c r="B367" s="51" t="s">
        <v>1332</v>
      </c>
      <c r="C367" s="50" t="s">
        <v>569</v>
      </c>
      <c r="D367" s="2" t="s">
        <v>1333</v>
      </c>
      <c r="E367" s="1">
        <v>77</v>
      </c>
      <c r="F367" s="1">
        <v>1472.2</v>
      </c>
      <c r="G367" s="27">
        <v>43459.35</v>
      </c>
      <c r="H367" s="27">
        <v>4345.93</v>
      </c>
      <c r="I367" s="36">
        <v>40287</v>
      </c>
      <c r="J367" s="36">
        <v>41090</v>
      </c>
      <c r="K367" s="36">
        <v>41090</v>
      </c>
      <c r="L367" s="24">
        <v>444</v>
      </c>
      <c r="M367" s="24" t="s">
        <v>967</v>
      </c>
      <c r="N367" s="37">
        <v>803</v>
      </c>
      <c r="O367" s="37"/>
      <c r="P367" s="37"/>
      <c r="Q367" s="37"/>
      <c r="R367" s="37"/>
    </row>
    <row r="368" spans="2:18" s="2" customFormat="1" ht="11.25">
      <c r="B368" s="51" t="s">
        <v>1334</v>
      </c>
      <c r="C368" s="50" t="s">
        <v>569</v>
      </c>
      <c r="D368" s="2" t="s">
        <v>1335</v>
      </c>
      <c r="E368" s="1">
        <v>30</v>
      </c>
      <c r="F368" s="1">
        <v>228.4</v>
      </c>
      <c r="G368" s="27">
        <v>4200.65</v>
      </c>
      <c r="H368" s="27">
        <v>4200.65</v>
      </c>
      <c r="I368" s="36">
        <v>40227</v>
      </c>
      <c r="J368" s="36">
        <v>41090</v>
      </c>
      <c r="K368" s="36">
        <v>41090</v>
      </c>
      <c r="L368" s="24">
        <v>444</v>
      </c>
      <c r="M368" s="24" t="s">
        <v>1327</v>
      </c>
      <c r="N368" s="37">
        <v>863</v>
      </c>
      <c r="O368" s="37"/>
      <c r="P368" s="37"/>
      <c r="Q368" s="37"/>
      <c r="R368" s="37"/>
    </row>
    <row r="369" spans="2:18" s="2" customFormat="1" ht="11.25">
      <c r="B369" s="51" t="s">
        <v>1336</v>
      </c>
      <c r="C369" s="50" t="s">
        <v>569</v>
      </c>
      <c r="D369" s="2" t="s">
        <v>1337</v>
      </c>
      <c r="E369" s="1">
        <v>126</v>
      </c>
      <c r="F369" s="1">
        <v>2442</v>
      </c>
      <c r="G369" s="27">
        <v>102577.26</v>
      </c>
      <c r="H369" s="27">
        <v>10257.72</v>
      </c>
      <c r="I369" s="36">
        <v>40346</v>
      </c>
      <c r="J369" s="36">
        <v>41090</v>
      </c>
      <c r="K369" s="36">
        <v>41090</v>
      </c>
      <c r="L369" s="24">
        <v>444</v>
      </c>
      <c r="M369" s="24" t="s">
        <v>606</v>
      </c>
      <c r="N369" s="37">
        <v>744</v>
      </c>
      <c r="O369" s="37"/>
      <c r="P369" s="37"/>
      <c r="Q369" s="37"/>
      <c r="R369" s="37"/>
    </row>
    <row r="370" spans="2:18" s="2" customFormat="1" ht="11.25">
      <c r="B370" s="51" t="s">
        <v>1338</v>
      </c>
      <c r="C370" s="50" t="s">
        <v>569</v>
      </c>
      <c r="D370" s="2" t="s">
        <v>1339</v>
      </c>
      <c r="E370" s="1">
        <v>53</v>
      </c>
      <c r="F370" s="1">
        <v>569.2</v>
      </c>
      <c r="G370" s="27">
        <v>14054.85</v>
      </c>
      <c r="H370" s="27">
        <v>1405.48</v>
      </c>
      <c r="I370" s="36">
        <v>40387</v>
      </c>
      <c r="J370" s="36">
        <v>41090</v>
      </c>
      <c r="K370" s="36">
        <v>41090</v>
      </c>
      <c r="L370" s="24">
        <v>444</v>
      </c>
      <c r="M370" s="24" t="s">
        <v>1273</v>
      </c>
      <c r="N370" s="37">
        <v>703</v>
      </c>
      <c r="O370" s="37"/>
      <c r="P370" s="37"/>
      <c r="Q370" s="37"/>
      <c r="R370" s="37"/>
    </row>
    <row r="371" spans="2:18" s="2" customFormat="1" ht="11.25">
      <c r="B371" s="51" t="s">
        <v>1340</v>
      </c>
      <c r="C371" s="50" t="s">
        <v>569</v>
      </c>
      <c r="D371" s="2" t="s">
        <v>1341</v>
      </c>
      <c r="E371" s="1">
        <v>35</v>
      </c>
      <c r="F371" s="1">
        <v>181</v>
      </c>
      <c r="G371" s="27">
        <v>6624.45</v>
      </c>
      <c r="H371" s="27">
        <v>1062.45</v>
      </c>
      <c r="I371" s="36">
        <v>40318</v>
      </c>
      <c r="J371" s="36">
        <v>41090</v>
      </c>
      <c r="K371" s="36">
        <v>41090</v>
      </c>
      <c r="L371" s="24">
        <v>444</v>
      </c>
      <c r="M371" s="24" t="s">
        <v>829</v>
      </c>
      <c r="N371" s="37">
        <v>772</v>
      </c>
      <c r="O371" s="37"/>
      <c r="P371" s="37"/>
      <c r="Q371" s="37"/>
      <c r="R371" s="37"/>
    </row>
    <row r="372" spans="2:18" s="2" customFormat="1" ht="11.25">
      <c r="B372" s="51" t="s">
        <v>1342</v>
      </c>
      <c r="C372" s="50" t="s">
        <v>569</v>
      </c>
      <c r="D372" s="2" t="s">
        <v>1343</v>
      </c>
      <c r="E372" s="1">
        <v>47</v>
      </c>
      <c r="F372" s="1">
        <v>1249.4</v>
      </c>
      <c r="G372" s="27">
        <v>39293.9</v>
      </c>
      <c r="H372" s="27">
        <v>18075.19</v>
      </c>
      <c r="I372" s="36">
        <v>40302</v>
      </c>
      <c r="J372" s="36">
        <v>41090</v>
      </c>
      <c r="K372" s="36">
        <v>41090</v>
      </c>
      <c r="L372" s="24">
        <v>444</v>
      </c>
      <c r="M372" s="24" t="s">
        <v>623</v>
      </c>
      <c r="N372" s="37">
        <v>788</v>
      </c>
      <c r="O372" s="37"/>
      <c r="P372" s="37"/>
      <c r="Q372" s="37"/>
      <c r="R372" s="37"/>
    </row>
    <row r="373" spans="2:18" s="2" customFormat="1" ht="11.25">
      <c r="B373" s="51" t="s">
        <v>1344</v>
      </c>
      <c r="C373" s="50" t="s">
        <v>569</v>
      </c>
      <c r="D373" s="2" t="s">
        <v>1345</v>
      </c>
      <c r="E373" s="1">
        <v>38</v>
      </c>
      <c r="F373" s="1">
        <v>577.2</v>
      </c>
      <c r="G373" s="27">
        <v>16685.1</v>
      </c>
      <c r="H373" s="27">
        <v>16685.1</v>
      </c>
      <c r="I373" s="36">
        <v>40295</v>
      </c>
      <c r="J373" s="36">
        <v>41090</v>
      </c>
      <c r="K373" s="36">
        <v>41090</v>
      </c>
      <c r="L373" s="24">
        <v>444</v>
      </c>
      <c r="M373" s="24" t="s">
        <v>670</v>
      </c>
      <c r="N373" s="37">
        <v>795</v>
      </c>
      <c r="O373" s="37"/>
      <c r="P373" s="37"/>
      <c r="Q373" s="37"/>
      <c r="R373" s="37"/>
    </row>
    <row r="374" spans="2:18" s="2" customFormat="1" ht="11.25">
      <c r="B374" s="51" t="s">
        <v>1346</v>
      </c>
      <c r="C374" s="50" t="s">
        <v>569</v>
      </c>
      <c r="D374" s="2" t="s">
        <v>1347</v>
      </c>
      <c r="E374" s="1">
        <v>51</v>
      </c>
      <c r="F374" s="1">
        <v>1461.4</v>
      </c>
      <c r="G374" s="27">
        <v>95310.54</v>
      </c>
      <c r="H374" s="27">
        <v>9531.05</v>
      </c>
      <c r="I374" s="36">
        <v>40308</v>
      </c>
      <c r="J374" s="36">
        <v>41090</v>
      </c>
      <c r="K374" s="36">
        <v>41090</v>
      </c>
      <c r="L374" s="24">
        <v>444</v>
      </c>
      <c r="M374" s="24" t="s">
        <v>725</v>
      </c>
      <c r="N374" s="37">
        <v>782</v>
      </c>
      <c r="O374" s="37"/>
      <c r="P374" s="37"/>
      <c r="Q374" s="37"/>
      <c r="R374" s="37"/>
    </row>
    <row r="375" spans="2:18" s="2" customFormat="1" ht="11.25">
      <c r="B375" s="51" t="s">
        <v>1348</v>
      </c>
      <c r="C375" s="50" t="s">
        <v>569</v>
      </c>
      <c r="D375" s="2" t="s">
        <v>1349</v>
      </c>
      <c r="E375" s="1">
        <v>44</v>
      </c>
      <c r="F375" s="1">
        <v>798.4</v>
      </c>
      <c r="G375" s="27">
        <v>49613.5</v>
      </c>
      <c r="H375" s="27">
        <v>24806.75</v>
      </c>
      <c r="I375" s="36">
        <v>40323</v>
      </c>
      <c r="J375" s="36">
        <v>41090</v>
      </c>
      <c r="K375" s="36">
        <v>41090</v>
      </c>
      <c r="L375" s="24">
        <v>444</v>
      </c>
      <c r="M375" s="24" t="s">
        <v>730</v>
      </c>
      <c r="N375" s="37">
        <v>767</v>
      </c>
      <c r="O375" s="37"/>
      <c r="P375" s="37"/>
      <c r="Q375" s="37"/>
      <c r="R375" s="37"/>
    </row>
    <row r="376" spans="2:18" s="2" customFormat="1" ht="11.25">
      <c r="B376" s="51" t="s">
        <v>1350</v>
      </c>
      <c r="C376" s="50" t="s">
        <v>569</v>
      </c>
      <c r="D376" s="2" t="s">
        <v>1351</v>
      </c>
      <c r="E376" s="1">
        <v>111</v>
      </c>
      <c r="F376" s="1">
        <v>2903.7</v>
      </c>
      <c r="G376" s="27">
        <v>157337.44</v>
      </c>
      <c r="H376" s="27">
        <v>157337.44</v>
      </c>
      <c r="I376" s="36">
        <v>40007</v>
      </c>
      <c r="J376" s="36">
        <v>41090</v>
      </c>
      <c r="K376" s="36">
        <v>41090</v>
      </c>
      <c r="L376" s="24">
        <v>444</v>
      </c>
      <c r="M376" s="24" t="s">
        <v>1352</v>
      </c>
      <c r="N376" s="37">
        <v>1083</v>
      </c>
      <c r="O376" s="37"/>
      <c r="P376" s="37"/>
      <c r="Q376" s="37"/>
      <c r="R376" s="37"/>
    </row>
    <row r="377" spans="2:18" s="2" customFormat="1" ht="11.25">
      <c r="B377" s="51" t="s">
        <v>1353</v>
      </c>
      <c r="C377" s="50" t="s">
        <v>569</v>
      </c>
      <c r="D377" s="2" t="s">
        <v>1354</v>
      </c>
      <c r="E377" s="1">
        <v>109</v>
      </c>
      <c r="F377" s="1">
        <v>930</v>
      </c>
      <c r="G377" s="27">
        <v>38022.3</v>
      </c>
      <c r="H377" s="27">
        <v>3802.23</v>
      </c>
      <c r="I377" s="36">
        <v>40304</v>
      </c>
      <c r="J377" s="36">
        <v>41090</v>
      </c>
      <c r="K377" s="36">
        <v>41090</v>
      </c>
      <c r="L377" s="24">
        <v>444</v>
      </c>
      <c r="M377" s="24" t="s">
        <v>730</v>
      </c>
      <c r="N377" s="37">
        <v>786</v>
      </c>
      <c r="O377" s="37"/>
      <c r="P377" s="37"/>
      <c r="Q377" s="37"/>
      <c r="R377" s="37"/>
    </row>
    <row r="378" spans="2:18" s="2" customFormat="1" ht="11.25">
      <c r="B378" s="51" t="s">
        <v>1355</v>
      </c>
      <c r="C378" s="50" t="s">
        <v>569</v>
      </c>
      <c r="D378" s="2" t="s">
        <v>1356</v>
      </c>
      <c r="E378" s="1">
        <v>37</v>
      </c>
      <c r="F378" s="1">
        <v>935</v>
      </c>
      <c r="G378" s="27">
        <v>31019.1</v>
      </c>
      <c r="H378" s="27">
        <v>4431.3</v>
      </c>
      <c r="I378" s="36">
        <v>39654</v>
      </c>
      <c r="J378" s="36">
        <v>40359</v>
      </c>
      <c r="K378" s="36">
        <v>41090</v>
      </c>
      <c r="L378" s="24">
        <v>444</v>
      </c>
      <c r="M378" s="24" t="s">
        <v>623</v>
      </c>
      <c r="N378" s="37">
        <v>1436</v>
      </c>
      <c r="O378" s="37"/>
      <c r="P378" s="37"/>
      <c r="Q378" s="37"/>
      <c r="R378" s="37"/>
    </row>
    <row r="379" spans="2:18" s="2" customFormat="1" ht="11.25">
      <c r="B379" s="51" t="s">
        <v>1357</v>
      </c>
      <c r="C379" s="50" t="s">
        <v>569</v>
      </c>
      <c r="D379" s="2" t="s">
        <v>1358</v>
      </c>
      <c r="E379" s="1">
        <v>139</v>
      </c>
      <c r="F379" s="1">
        <v>1921</v>
      </c>
      <c r="G379" s="27">
        <v>65735.95</v>
      </c>
      <c r="H379" s="27">
        <v>65735.95</v>
      </c>
      <c r="I379" s="36">
        <v>40316</v>
      </c>
      <c r="J379" s="36">
        <v>41090</v>
      </c>
      <c r="K379" s="36">
        <v>41090</v>
      </c>
      <c r="L379" s="24">
        <v>444</v>
      </c>
      <c r="M379" s="24" t="s">
        <v>601</v>
      </c>
      <c r="N379" s="37">
        <v>774</v>
      </c>
      <c r="O379" s="37"/>
      <c r="P379" s="37"/>
      <c r="Q379" s="37"/>
      <c r="R379" s="37"/>
    </row>
    <row r="380" spans="2:18" s="2" customFormat="1" ht="11.25">
      <c r="B380" s="51" t="s">
        <v>1359</v>
      </c>
      <c r="C380" s="50" t="s">
        <v>569</v>
      </c>
      <c r="D380" s="2" t="s">
        <v>1360</v>
      </c>
      <c r="E380" s="1">
        <v>119</v>
      </c>
      <c r="F380" s="1">
        <v>2988.3</v>
      </c>
      <c r="G380" s="27">
        <v>85642.08</v>
      </c>
      <c r="H380" s="27">
        <v>8564.21</v>
      </c>
      <c r="I380" s="36">
        <v>40312</v>
      </c>
      <c r="J380" s="36">
        <v>41090</v>
      </c>
      <c r="K380" s="36">
        <v>41090</v>
      </c>
      <c r="L380" s="24">
        <v>444</v>
      </c>
      <c r="M380" s="24" t="s">
        <v>829</v>
      </c>
      <c r="N380" s="37">
        <v>778</v>
      </c>
      <c r="O380" s="37"/>
      <c r="P380" s="37"/>
      <c r="Q380" s="37"/>
      <c r="R380" s="37"/>
    </row>
    <row r="381" spans="2:18" s="2" customFormat="1" ht="11.25">
      <c r="B381" s="51" t="s">
        <v>1361</v>
      </c>
      <c r="C381" s="50" t="s">
        <v>569</v>
      </c>
      <c r="D381" s="2" t="s">
        <v>1362</v>
      </c>
      <c r="E381" s="1">
        <v>70</v>
      </c>
      <c r="F381" s="1">
        <v>1059</v>
      </c>
      <c r="G381" s="27">
        <v>59462.85</v>
      </c>
      <c r="H381" s="27">
        <v>59462.85</v>
      </c>
      <c r="I381" s="36">
        <v>40339</v>
      </c>
      <c r="J381" s="36">
        <v>41090</v>
      </c>
      <c r="K381" s="36">
        <v>41090</v>
      </c>
      <c r="L381" s="24">
        <v>444</v>
      </c>
      <c r="M381" s="24" t="s">
        <v>611</v>
      </c>
      <c r="N381" s="37">
        <v>751</v>
      </c>
      <c r="O381" s="37"/>
      <c r="P381" s="37"/>
      <c r="Q381" s="37"/>
      <c r="R381" s="37"/>
    </row>
    <row r="382" spans="2:18" s="2" customFormat="1" ht="11.25">
      <c r="B382" s="51" t="s">
        <v>1363</v>
      </c>
      <c r="C382" s="50" t="s">
        <v>569</v>
      </c>
      <c r="D382" s="2" t="s">
        <v>1364</v>
      </c>
      <c r="E382" s="1">
        <v>114</v>
      </c>
      <c r="F382" s="1">
        <v>1983.6</v>
      </c>
      <c r="G382" s="27">
        <v>79799.4</v>
      </c>
      <c r="H382" s="27">
        <v>7979.94</v>
      </c>
      <c r="I382" s="36">
        <v>40302</v>
      </c>
      <c r="J382" s="36">
        <v>41090</v>
      </c>
      <c r="K382" s="36">
        <v>41090</v>
      </c>
      <c r="L382" s="24">
        <v>444</v>
      </c>
      <c r="M382" s="24" t="s">
        <v>623</v>
      </c>
      <c r="N382" s="37">
        <v>788</v>
      </c>
      <c r="O382" s="37"/>
      <c r="P382" s="37"/>
      <c r="Q382" s="37"/>
      <c r="R382" s="37"/>
    </row>
    <row r="383" spans="2:18" s="2" customFormat="1" ht="11.25">
      <c r="B383" s="51" t="s">
        <v>1365</v>
      </c>
      <c r="C383" s="50" t="s">
        <v>569</v>
      </c>
      <c r="D383" s="2" t="s">
        <v>1366</v>
      </c>
      <c r="E383" s="1">
        <v>25</v>
      </c>
      <c r="F383" s="1">
        <v>297.4</v>
      </c>
      <c r="G383" s="27">
        <v>5251.88</v>
      </c>
      <c r="H383" s="27">
        <v>525.19</v>
      </c>
      <c r="I383" s="36">
        <v>40357</v>
      </c>
      <c r="J383" s="36">
        <v>41090</v>
      </c>
      <c r="K383" s="36">
        <v>41090</v>
      </c>
      <c r="L383" s="24">
        <v>444</v>
      </c>
      <c r="M383" s="24" t="s">
        <v>1109</v>
      </c>
      <c r="N383" s="37">
        <v>733</v>
      </c>
      <c r="O383" s="37"/>
      <c r="P383" s="37"/>
      <c r="Q383" s="37"/>
      <c r="R383" s="37"/>
    </row>
    <row r="384" spans="2:18" s="2" customFormat="1" ht="11.25">
      <c r="B384" s="51" t="s">
        <v>1367</v>
      </c>
      <c r="C384" s="50" t="s">
        <v>569</v>
      </c>
      <c r="D384" s="2" t="s">
        <v>1368</v>
      </c>
      <c r="E384" s="1">
        <v>97</v>
      </c>
      <c r="F384" s="1">
        <v>1030</v>
      </c>
      <c r="G384" s="27">
        <v>56090.94</v>
      </c>
      <c r="H384" s="27">
        <v>13701.89</v>
      </c>
      <c r="I384" s="36">
        <v>40302</v>
      </c>
      <c r="J384" s="36">
        <v>41090</v>
      </c>
      <c r="K384" s="36">
        <v>41090</v>
      </c>
      <c r="L384" s="24">
        <v>444</v>
      </c>
      <c r="M384" s="24" t="s">
        <v>1109</v>
      </c>
      <c r="N384" s="37">
        <v>788</v>
      </c>
      <c r="O384" s="37"/>
      <c r="P384" s="37"/>
      <c r="Q384" s="37"/>
      <c r="R384" s="37"/>
    </row>
    <row r="385" spans="2:18" s="2" customFormat="1" ht="11.25">
      <c r="B385" s="51" t="s">
        <v>1369</v>
      </c>
      <c r="C385" s="50" t="s">
        <v>569</v>
      </c>
      <c r="D385" s="2" t="s">
        <v>1370</v>
      </c>
      <c r="E385" s="1">
        <v>29</v>
      </c>
      <c r="F385" s="1">
        <v>402.4</v>
      </c>
      <c r="G385" s="27">
        <v>14213.5</v>
      </c>
      <c r="H385" s="27">
        <v>14213.5</v>
      </c>
      <c r="I385" s="36">
        <v>40295</v>
      </c>
      <c r="J385" s="36">
        <v>41090</v>
      </c>
      <c r="K385" s="36">
        <v>41090</v>
      </c>
      <c r="L385" s="24">
        <v>444</v>
      </c>
      <c r="M385" s="24" t="s">
        <v>670</v>
      </c>
      <c r="N385" s="37">
        <v>795</v>
      </c>
      <c r="O385" s="37"/>
      <c r="P385" s="37"/>
      <c r="Q385" s="37"/>
      <c r="R385" s="37"/>
    </row>
    <row r="386" spans="2:18" s="2" customFormat="1" ht="11.25">
      <c r="B386" s="51" t="s">
        <v>1371</v>
      </c>
      <c r="C386" s="50" t="s">
        <v>569</v>
      </c>
      <c r="D386" s="2" t="s">
        <v>1372</v>
      </c>
      <c r="E386" s="1">
        <v>128</v>
      </c>
      <c r="F386" s="1">
        <v>3493.6</v>
      </c>
      <c r="G386" s="27">
        <v>115134.1</v>
      </c>
      <c r="H386" s="27">
        <v>27632.18</v>
      </c>
      <c r="I386" s="36">
        <v>40359</v>
      </c>
      <c r="J386" s="36">
        <v>41090</v>
      </c>
      <c r="K386" s="36">
        <v>41090</v>
      </c>
      <c r="L386" s="24">
        <v>444</v>
      </c>
      <c r="M386" s="24" t="s">
        <v>829</v>
      </c>
      <c r="N386" s="37">
        <v>731</v>
      </c>
      <c r="O386" s="37"/>
      <c r="P386" s="37"/>
      <c r="Q386" s="37"/>
      <c r="R386" s="37"/>
    </row>
    <row r="387" spans="2:18" s="2" customFormat="1" ht="11.25">
      <c r="B387" s="51" t="s">
        <v>1373</v>
      </c>
      <c r="C387" s="50" t="s">
        <v>569</v>
      </c>
      <c r="D387" s="2" t="s">
        <v>1374</v>
      </c>
      <c r="E387" s="1">
        <v>36</v>
      </c>
      <c r="F387" s="1">
        <v>772.4</v>
      </c>
      <c r="G387" s="27">
        <v>55056</v>
      </c>
      <c r="H387" s="27">
        <v>5505.6</v>
      </c>
      <c r="I387" s="36">
        <v>40318</v>
      </c>
      <c r="J387" s="36">
        <v>41090</v>
      </c>
      <c r="K387" s="36">
        <v>41090</v>
      </c>
      <c r="L387" s="24">
        <v>444</v>
      </c>
      <c r="M387" s="24" t="s">
        <v>678</v>
      </c>
      <c r="N387" s="37">
        <v>772</v>
      </c>
      <c r="O387" s="37"/>
      <c r="P387" s="37"/>
      <c r="Q387" s="37"/>
      <c r="R387" s="37"/>
    </row>
    <row r="388" spans="2:18" s="2" customFormat="1" ht="11.25">
      <c r="B388" s="51" t="s">
        <v>1375</v>
      </c>
      <c r="C388" s="50" t="s">
        <v>569</v>
      </c>
      <c r="D388" s="2" t="s">
        <v>1376</v>
      </c>
      <c r="E388" s="1">
        <v>15</v>
      </c>
      <c r="F388" s="1">
        <v>118.2</v>
      </c>
      <c r="G388" s="27">
        <v>4019</v>
      </c>
      <c r="H388" s="27">
        <v>401.9</v>
      </c>
      <c r="I388" s="36">
        <v>40360</v>
      </c>
      <c r="J388" s="36">
        <v>41090</v>
      </c>
      <c r="K388" s="36">
        <v>41090</v>
      </c>
      <c r="L388" s="24">
        <v>444</v>
      </c>
      <c r="M388" s="24" t="s">
        <v>678</v>
      </c>
      <c r="N388" s="37">
        <v>730</v>
      </c>
      <c r="O388" s="37"/>
      <c r="P388" s="37"/>
      <c r="Q388" s="37"/>
      <c r="R388" s="37"/>
    </row>
    <row r="389" spans="2:18" s="2" customFormat="1" ht="11.25">
      <c r="B389" s="51" t="s">
        <v>1377</v>
      </c>
      <c r="C389" s="50" t="s">
        <v>569</v>
      </c>
      <c r="D389" s="2" t="s">
        <v>1378</v>
      </c>
      <c r="E389" s="1">
        <v>37</v>
      </c>
      <c r="F389" s="1">
        <v>433</v>
      </c>
      <c r="G389" s="27">
        <v>7469.42</v>
      </c>
      <c r="H389" s="27">
        <v>746.94</v>
      </c>
      <c r="I389" s="36">
        <v>40326</v>
      </c>
      <c r="J389" s="36">
        <v>41090</v>
      </c>
      <c r="K389" s="36">
        <v>41090</v>
      </c>
      <c r="L389" s="24">
        <v>444</v>
      </c>
      <c r="M389" s="24" t="s">
        <v>1379</v>
      </c>
      <c r="N389" s="37">
        <v>764</v>
      </c>
      <c r="O389" s="37"/>
      <c r="P389" s="37"/>
      <c r="Q389" s="37"/>
      <c r="R389" s="37"/>
    </row>
    <row r="390" spans="2:18" s="2" customFormat="1" ht="11.25">
      <c r="B390" s="51" t="s">
        <v>1380</v>
      </c>
      <c r="C390" s="50" t="s">
        <v>569</v>
      </c>
      <c r="D390" s="2" t="s">
        <v>1381</v>
      </c>
      <c r="E390" s="1">
        <v>63.8</v>
      </c>
      <c r="F390" s="1">
        <v>1810.2</v>
      </c>
      <c r="G390" s="27">
        <v>33636.95</v>
      </c>
      <c r="H390" s="27">
        <v>33636.95</v>
      </c>
      <c r="I390" s="36">
        <v>40354</v>
      </c>
      <c r="J390" s="36">
        <v>41090</v>
      </c>
      <c r="K390" s="36">
        <v>41090</v>
      </c>
      <c r="L390" s="24">
        <v>444</v>
      </c>
      <c r="M390" s="24" t="s">
        <v>829</v>
      </c>
      <c r="N390" s="37">
        <v>736</v>
      </c>
      <c r="O390" s="37"/>
      <c r="P390" s="37"/>
      <c r="Q390" s="37"/>
      <c r="R390" s="37"/>
    </row>
    <row r="391" spans="2:18" s="2" customFormat="1" ht="11.25">
      <c r="B391" s="51" t="s">
        <v>1382</v>
      </c>
      <c r="C391" s="50" t="s">
        <v>569</v>
      </c>
      <c r="D391" s="2" t="s">
        <v>1383</v>
      </c>
      <c r="E391" s="1">
        <v>15.4</v>
      </c>
      <c r="F391" s="1">
        <v>256.2</v>
      </c>
      <c r="G391" s="27">
        <v>6837.3</v>
      </c>
      <c r="H391" s="27">
        <v>683.73</v>
      </c>
      <c r="I391" s="36">
        <v>40424</v>
      </c>
      <c r="J391" s="36">
        <v>41090</v>
      </c>
      <c r="K391" s="36">
        <v>41090</v>
      </c>
      <c r="L391" s="24">
        <v>444</v>
      </c>
      <c r="M391" s="24" t="s">
        <v>829</v>
      </c>
      <c r="N391" s="37">
        <v>666</v>
      </c>
      <c r="O391" s="37"/>
      <c r="P391" s="37"/>
      <c r="Q391" s="37"/>
      <c r="R391" s="37"/>
    </row>
    <row r="392" spans="2:18" s="2" customFormat="1" ht="11.25">
      <c r="B392" s="51" t="s">
        <v>1384</v>
      </c>
      <c r="C392" s="50" t="s">
        <v>569</v>
      </c>
      <c r="D392" s="2" t="s">
        <v>1385</v>
      </c>
      <c r="E392" s="1">
        <v>14</v>
      </c>
      <c r="F392" s="1">
        <v>188.77</v>
      </c>
      <c r="G392" s="27">
        <v>2039.7</v>
      </c>
      <c r="H392" s="27">
        <v>203.97</v>
      </c>
      <c r="I392" s="36">
        <v>40289</v>
      </c>
      <c r="J392" s="36">
        <v>41090</v>
      </c>
      <c r="K392" s="36">
        <v>41090</v>
      </c>
      <c r="L392" s="24">
        <v>444</v>
      </c>
      <c r="M392" s="24" t="s">
        <v>1386</v>
      </c>
      <c r="N392" s="37">
        <v>801</v>
      </c>
      <c r="O392" s="37"/>
      <c r="P392" s="37"/>
      <c r="Q392" s="37"/>
      <c r="R392" s="37"/>
    </row>
    <row r="393" spans="2:18" s="2" customFormat="1" ht="11.25">
      <c r="B393" s="51" t="s">
        <v>1387</v>
      </c>
      <c r="C393" s="50" t="s">
        <v>569</v>
      </c>
      <c r="D393" s="2" t="s">
        <v>1388</v>
      </c>
      <c r="E393" s="1">
        <v>41</v>
      </c>
      <c r="F393" s="1">
        <v>560.4</v>
      </c>
      <c r="G393" s="27">
        <v>44598.1</v>
      </c>
      <c r="H393" s="27">
        <v>25420.92</v>
      </c>
      <c r="I393" s="36">
        <v>40330</v>
      </c>
      <c r="J393" s="36">
        <v>41090</v>
      </c>
      <c r="K393" s="36">
        <v>41090</v>
      </c>
      <c r="L393" s="24">
        <v>444</v>
      </c>
      <c r="M393" s="24" t="s">
        <v>1389</v>
      </c>
      <c r="N393" s="37">
        <v>760</v>
      </c>
      <c r="O393" s="37"/>
      <c r="P393" s="37"/>
      <c r="Q393" s="37"/>
      <c r="R393" s="37"/>
    </row>
    <row r="394" spans="2:18" s="2" customFormat="1" ht="11.25">
      <c r="B394" s="51" t="s">
        <v>1390</v>
      </c>
      <c r="C394" s="50" t="s">
        <v>569</v>
      </c>
      <c r="D394" s="2" t="s">
        <v>1391</v>
      </c>
      <c r="E394" s="1">
        <v>190</v>
      </c>
      <c r="F394" s="1">
        <v>2468.2</v>
      </c>
      <c r="G394" s="27">
        <v>63105.1</v>
      </c>
      <c r="H394" s="27">
        <v>6310.51</v>
      </c>
      <c r="I394" s="36">
        <v>40297</v>
      </c>
      <c r="J394" s="36">
        <v>41090</v>
      </c>
      <c r="K394" s="36">
        <v>41090</v>
      </c>
      <c r="L394" s="24">
        <v>444</v>
      </c>
      <c r="M394" s="24" t="s">
        <v>571</v>
      </c>
      <c r="N394" s="37">
        <v>793</v>
      </c>
      <c r="O394" s="37"/>
      <c r="P394" s="37"/>
      <c r="Q394" s="37"/>
      <c r="R394" s="37"/>
    </row>
    <row r="395" spans="2:18" s="2" customFormat="1" ht="11.25">
      <c r="B395" s="51" t="s">
        <v>1392</v>
      </c>
      <c r="C395" s="50" t="s">
        <v>569</v>
      </c>
      <c r="D395" s="2" t="s">
        <v>1393</v>
      </c>
      <c r="E395" s="1">
        <v>95</v>
      </c>
      <c r="F395" s="1">
        <v>1846.4</v>
      </c>
      <c r="G395" s="27">
        <v>64623.45</v>
      </c>
      <c r="H395" s="27">
        <v>64623.45</v>
      </c>
      <c r="I395" s="36">
        <v>39965</v>
      </c>
      <c r="J395" s="36">
        <v>41090</v>
      </c>
      <c r="K395" s="36">
        <v>41090</v>
      </c>
      <c r="L395" s="24">
        <v>444</v>
      </c>
      <c r="M395" s="24" t="s">
        <v>598</v>
      </c>
      <c r="N395" s="37">
        <v>1125</v>
      </c>
      <c r="O395" s="37"/>
      <c r="P395" s="37"/>
      <c r="Q395" s="37"/>
      <c r="R395" s="37"/>
    </row>
    <row r="396" spans="2:18" s="2" customFormat="1" ht="11.25">
      <c r="B396" s="51" t="s">
        <v>1394</v>
      </c>
      <c r="C396" s="50" t="s">
        <v>569</v>
      </c>
      <c r="D396" s="2" t="s">
        <v>1395</v>
      </c>
      <c r="E396" s="1">
        <v>168</v>
      </c>
      <c r="F396" s="1">
        <v>1722.8</v>
      </c>
      <c r="G396" s="27">
        <v>45019.53</v>
      </c>
      <c r="H396" s="27">
        <v>31513.68</v>
      </c>
      <c r="I396" s="36">
        <v>40149</v>
      </c>
      <c r="J396" s="36">
        <v>41090</v>
      </c>
      <c r="K396" s="36">
        <v>41090</v>
      </c>
      <c r="L396" s="24">
        <v>444</v>
      </c>
      <c r="M396" s="24" t="s">
        <v>681</v>
      </c>
      <c r="N396" s="37">
        <v>941</v>
      </c>
      <c r="O396" s="37"/>
      <c r="P396" s="37"/>
      <c r="Q396" s="37"/>
      <c r="R396" s="37"/>
    </row>
    <row r="397" spans="2:18" s="2" customFormat="1" ht="11.25">
      <c r="B397" s="51" t="s">
        <v>1396</v>
      </c>
      <c r="C397" s="50" t="s">
        <v>569</v>
      </c>
      <c r="D397" s="2" t="s">
        <v>1397</v>
      </c>
      <c r="E397" s="1">
        <v>90</v>
      </c>
      <c r="F397" s="1">
        <v>602.2</v>
      </c>
      <c r="G397" s="27">
        <v>10367.07</v>
      </c>
      <c r="H397" s="27">
        <v>1036.71</v>
      </c>
      <c r="I397" s="36">
        <v>40346</v>
      </c>
      <c r="J397" s="36">
        <v>41090</v>
      </c>
      <c r="K397" s="36">
        <v>41090</v>
      </c>
      <c r="L397" s="24">
        <v>444</v>
      </c>
      <c r="M397" s="24" t="s">
        <v>1379</v>
      </c>
      <c r="N397" s="37">
        <v>744</v>
      </c>
      <c r="O397" s="37"/>
      <c r="P397" s="37"/>
      <c r="Q397" s="37"/>
      <c r="R397" s="37"/>
    </row>
    <row r="398" spans="2:18" s="2" customFormat="1" ht="11.25">
      <c r="B398" s="51" t="s">
        <v>1398</v>
      </c>
      <c r="C398" s="50" t="s">
        <v>569</v>
      </c>
      <c r="D398" s="2" t="s">
        <v>1399</v>
      </c>
      <c r="E398" s="1">
        <v>199</v>
      </c>
      <c r="F398" s="1">
        <v>3801</v>
      </c>
      <c r="G398" s="27">
        <v>127349.93</v>
      </c>
      <c r="H398" s="27">
        <v>85021.66</v>
      </c>
      <c r="I398" s="36">
        <v>40182</v>
      </c>
      <c r="J398" s="36">
        <v>41090</v>
      </c>
      <c r="K398" s="36">
        <v>41090</v>
      </c>
      <c r="L398" s="24">
        <v>444</v>
      </c>
      <c r="M398" s="24" t="s">
        <v>1400</v>
      </c>
      <c r="N398" s="37">
        <v>908</v>
      </c>
      <c r="O398" s="37"/>
      <c r="P398" s="37"/>
      <c r="Q398" s="37"/>
      <c r="R398" s="37"/>
    </row>
    <row r="399" spans="2:18" s="2" customFormat="1" ht="11.25">
      <c r="B399" s="51" t="s">
        <v>1401</v>
      </c>
      <c r="C399" s="50" t="s">
        <v>569</v>
      </c>
      <c r="D399" s="2" t="s">
        <v>1402</v>
      </c>
      <c r="E399" s="1">
        <v>134</v>
      </c>
      <c r="F399" s="1">
        <v>1524.6</v>
      </c>
      <c r="G399" s="27">
        <v>62832.82</v>
      </c>
      <c r="H399" s="27">
        <v>6283.28</v>
      </c>
      <c r="I399" s="36">
        <v>40339</v>
      </c>
      <c r="J399" s="36">
        <v>41090</v>
      </c>
      <c r="K399" s="36">
        <v>41090</v>
      </c>
      <c r="L399" s="24">
        <v>444</v>
      </c>
      <c r="M399" s="24" t="s">
        <v>571</v>
      </c>
      <c r="N399" s="37">
        <v>751</v>
      </c>
      <c r="O399" s="37"/>
      <c r="P399" s="37"/>
      <c r="Q399" s="37"/>
      <c r="R399" s="37"/>
    </row>
    <row r="400" spans="2:18" s="2" customFormat="1" ht="11.25">
      <c r="B400" s="51" t="s">
        <v>1403</v>
      </c>
      <c r="C400" s="50" t="s">
        <v>569</v>
      </c>
      <c r="D400" s="2" t="s">
        <v>1404</v>
      </c>
      <c r="E400" s="1">
        <v>12</v>
      </c>
      <c r="F400" s="1">
        <v>129.6</v>
      </c>
      <c r="G400" s="27">
        <v>1989.65</v>
      </c>
      <c r="H400" s="27">
        <v>1989.65</v>
      </c>
      <c r="I400" s="36">
        <v>40330</v>
      </c>
      <c r="J400" s="36">
        <v>41090</v>
      </c>
      <c r="K400" s="36">
        <v>41090</v>
      </c>
      <c r="L400" s="24">
        <v>444</v>
      </c>
      <c r="M400" s="24" t="s">
        <v>1405</v>
      </c>
      <c r="N400" s="37">
        <v>760</v>
      </c>
      <c r="O400" s="37"/>
      <c r="P400" s="37"/>
      <c r="Q400" s="37"/>
      <c r="R400" s="37"/>
    </row>
    <row r="401" spans="2:18" s="2" customFormat="1" ht="11.25">
      <c r="B401" s="51" t="s">
        <v>1406</v>
      </c>
      <c r="C401" s="50" t="s">
        <v>569</v>
      </c>
      <c r="D401" s="2" t="s">
        <v>1407</v>
      </c>
      <c r="E401" s="1">
        <v>31</v>
      </c>
      <c r="F401" s="1">
        <v>563</v>
      </c>
      <c r="G401" s="27">
        <v>5231</v>
      </c>
      <c r="H401" s="27">
        <v>523.1</v>
      </c>
      <c r="I401" s="36">
        <v>40312</v>
      </c>
      <c r="J401" s="36">
        <v>41090</v>
      </c>
      <c r="K401" s="36">
        <v>41090</v>
      </c>
      <c r="L401" s="24">
        <v>444</v>
      </c>
      <c r="M401" s="24" t="s">
        <v>577</v>
      </c>
      <c r="N401" s="37">
        <v>778</v>
      </c>
      <c r="O401" s="37"/>
      <c r="P401" s="37"/>
      <c r="Q401" s="37"/>
      <c r="R401" s="37"/>
    </row>
    <row r="402" spans="2:18" s="2" customFormat="1" ht="11.25">
      <c r="B402" s="51" t="s">
        <v>1408</v>
      </c>
      <c r="C402" s="50" t="s">
        <v>569</v>
      </c>
      <c r="D402" s="2" t="s">
        <v>1409</v>
      </c>
      <c r="E402" s="1">
        <v>40</v>
      </c>
      <c r="F402" s="1">
        <v>562.8</v>
      </c>
      <c r="G402" s="27">
        <v>12566</v>
      </c>
      <c r="H402" s="27">
        <v>1256.6</v>
      </c>
      <c r="I402" s="36">
        <v>40326</v>
      </c>
      <c r="J402" s="36">
        <v>41090</v>
      </c>
      <c r="K402" s="36">
        <v>41090</v>
      </c>
      <c r="L402" s="24">
        <v>444</v>
      </c>
      <c r="M402" s="24" t="s">
        <v>829</v>
      </c>
      <c r="N402" s="37">
        <v>764</v>
      </c>
      <c r="O402" s="37"/>
      <c r="P402" s="37"/>
      <c r="Q402" s="37"/>
      <c r="R402" s="37"/>
    </row>
    <row r="403" spans="2:18" s="2" customFormat="1" ht="11.25">
      <c r="B403" s="51" t="s">
        <v>1410</v>
      </c>
      <c r="C403" s="50" t="s">
        <v>569</v>
      </c>
      <c r="D403" s="2" t="s">
        <v>1411</v>
      </c>
      <c r="E403" s="1">
        <v>197</v>
      </c>
      <c r="F403" s="1">
        <v>4283.57</v>
      </c>
      <c r="G403" s="27">
        <v>216277.12</v>
      </c>
      <c r="H403" s="27">
        <v>97324.71</v>
      </c>
      <c r="I403" s="36">
        <v>40339</v>
      </c>
      <c r="J403" s="36">
        <v>41090</v>
      </c>
      <c r="K403" s="36">
        <v>41090</v>
      </c>
      <c r="L403" s="24">
        <v>444</v>
      </c>
      <c r="M403" s="24" t="s">
        <v>851</v>
      </c>
      <c r="N403" s="37">
        <v>751</v>
      </c>
      <c r="O403" s="37"/>
      <c r="P403" s="37"/>
      <c r="Q403" s="37"/>
      <c r="R403" s="37"/>
    </row>
    <row r="404" spans="2:18" s="2" customFormat="1" ht="11.25">
      <c r="B404" s="51" t="s">
        <v>1412</v>
      </c>
      <c r="C404" s="50" t="s">
        <v>569</v>
      </c>
      <c r="D404" s="2" t="s">
        <v>1413</v>
      </c>
      <c r="E404" s="1">
        <v>43</v>
      </c>
      <c r="F404" s="1">
        <v>685.8</v>
      </c>
      <c r="G404" s="27">
        <v>5945.13</v>
      </c>
      <c r="H404" s="27">
        <v>594.51</v>
      </c>
      <c r="I404" s="36">
        <v>40312</v>
      </c>
      <c r="J404" s="36">
        <v>41090</v>
      </c>
      <c r="K404" s="36">
        <v>41090</v>
      </c>
      <c r="L404" s="24">
        <v>444</v>
      </c>
      <c r="M404" s="24" t="s">
        <v>574</v>
      </c>
      <c r="N404" s="37">
        <v>778</v>
      </c>
      <c r="O404" s="37"/>
      <c r="P404" s="37"/>
      <c r="Q404" s="37"/>
      <c r="R404" s="37"/>
    </row>
    <row r="405" spans="2:18" s="2" customFormat="1" ht="11.25">
      <c r="B405" s="51" t="s">
        <v>1414</v>
      </c>
      <c r="C405" s="50" t="s">
        <v>569</v>
      </c>
      <c r="D405" s="2" t="s">
        <v>1415</v>
      </c>
      <c r="E405" s="1">
        <v>66</v>
      </c>
      <c r="F405" s="1">
        <v>1098.2</v>
      </c>
      <c r="G405" s="27">
        <v>19769.01</v>
      </c>
      <c r="H405" s="27">
        <v>1976.9</v>
      </c>
      <c r="I405" s="36">
        <v>40312</v>
      </c>
      <c r="J405" s="36">
        <v>41090</v>
      </c>
      <c r="K405" s="36">
        <v>41090</v>
      </c>
      <c r="L405" s="24">
        <v>444</v>
      </c>
      <c r="M405" s="24" t="s">
        <v>1416</v>
      </c>
      <c r="N405" s="37">
        <v>778</v>
      </c>
      <c r="O405" s="37"/>
      <c r="P405" s="37"/>
      <c r="Q405" s="37"/>
      <c r="R405" s="37"/>
    </row>
    <row r="406" spans="2:18" s="2" customFormat="1" ht="11.25">
      <c r="B406" s="51" t="s">
        <v>1417</v>
      </c>
      <c r="C406" s="50" t="s">
        <v>569</v>
      </c>
      <c r="D406" s="2" t="s">
        <v>1418</v>
      </c>
      <c r="E406" s="1">
        <v>35</v>
      </c>
      <c r="F406" s="1">
        <v>393</v>
      </c>
      <c r="G406" s="27">
        <v>11013</v>
      </c>
      <c r="H406" s="27">
        <v>11012.15</v>
      </c>
      <c r="I406" s="36">
        <v>40312</v>
      </c>
      <c r="J406" s="36">
        <v>41090</v>
      </c>
      <c r="K406" s="36">
        <v>41090</v>
      </c>
      <c r="L406" s="24">
        <v>444</v>
      </c>
      <c r="M406" s="24" t="s">
        <v>1419</v>
      </c>
      <c r="N406" s="37">
        <v>778</v>
      </c>
      <c r="O406" s="37"/>
      <c r="P406" s="37"/>
      <c r="Q406" s="37"/>
      <c r="R406" s="37"/>
    </row>
    <row r="407" spans="2:18" s="2" customFormat="1" ht="11.25">
      <c r="B407" s="51" t="s">
        <v>1420</v>
      </c>
      <c r="C407" s="50" t="s">
        <v>569</v>
      </c>
      <c r="D407" s="2" t="s">
        <v>1421</v>
      </c>
      <c r="E407" s="1">
        <v>407</v>
      </c>
      <c r="F407" s="1">
        <v>4058.4</v>
      </c>
      <c r="G407" s="27">
        <v>98472.5</v>
      </c>
      <c r="H407" s="27">
        <v>29541.76</v>
      </c>
      <c r="I407" s="36">
        <v>39967</v>
      </c>
      <c r="J407" s="36">
        <v>41090</v>
      </c>
      <c r="K407" s="36">
        <v>41090</v>
      </c>
      <c r="L407" s="24">
        <v>444</v>
      </c>
      <c r="M407" s="24" t="s">
        <v>773</v>
      </c>
      <c r="N407" s="37">
        <v>1123</v>
      </c>
      <c r="O407" s="37"/>
      <c r="P407" s="37"/>
      <c r="Q407" s="37"/>
      <c r="R407" s="37"/>
    </row>
    <row r="408" spans="2:18" s="2" customFormat="1" ht="11.25">
      <c r="B408" s="51" t="s">
        <v>1422</v>
      </c>
      <c r="C408" s="50" t="s">
        <v>569</v>
      </c>
      <c r="D408" s="2" t="s">
        <v>1423</v>
      </c>
      <c r="E408" s="1">
        <v>72</v>
      </c>
      <c r="F408" s="1">
        <v>1061.8</v>
      </c>
      <c r="G408" s="27">
        <v>16563.95</v>
      </c>
      <c r="H408" s="27">
        <v>16563.95</v>
      </c>
      <c r="I408" s="36">
        <v>40366</v>
      </c>
      <c r="J408" s="36">
        <v>41090</v>
      </c>
      <c r="K408" s="36">
        <v>41090</v>
      </c>
      <c r="L408" s="24">
        <v>444</v>
      </c>
      <c r="M408" s="24" t="s">
        <v>571</v>
      </c>
      <c r="N408" s="37">
        <v>724</v>
      </c>
      <c r="O408" s="37"/>
      <c r="P408" s="37"/>
      <c r="Q408" s="37"/>
      <c r="R408" s="37"/>
    </row>
    <row r="409" spans="2:18" s="2" customFormat="1" ht="11.25">
      <c r="B409" s="51" t="s">
        <v>1424</v>
      </c>
      <c r="C409" s="50" t="s">
        <v>569</v>
      </c>
      <c r="D409" s="2" t="s">
        <v>1425</v>
      </c>
      <c r="E409" s="1">
        <v>27</v>
      </c>
      <c r="F409" s="1">
        <v>341.1</v>
      </c>
      <c r="G409" s="27">
        <v>11399.73</v>
      </c>
      <c r="H409" s="27">
        <v>1139.97</v>
      </c>
      <c r="I409" s="36">
        <v>41011</v>
      </c>
      <c r="J409" s="36">
        <v>41090</v>
      </c>
      <c r="K409" s="36">
        <v>41090</v>
      </c>
      <c r="L409" s="24">
        <v>444</v>
      </c>
      <c r="M409" s="24" t="s">
        <v>851</v>
      </c>
      <c r="N409" s="37">
        <v>79</v>
      </c>
      <c r="O409" s="37"/>
      <c r="P409" s="37"/>
      <c r="Q409" s="37"/>
      <c r="R409" s="37"/>
    </row>
    <row r="410" spans="2:18" s="2" customFormat="1" ht="11.25">
      <c r="B410" s="51" t="s">
        <v>1426</v>
      </c>
      <c r="C410" s="50" t="s">
        <v>569</v>
      </c>
      <c r="D410" s="2" t="s">
        <v>1427</v>
      </c>
      <c r="E410" s="1">
        <v>116</v>
      </c>
      <c r="F410" s="1">
        <v>3195</v>
      </c>
      <c r="G410" s="27">
        <v>96590.45</v>
      </c>
      <c r="H410" s="27">
        <v>96590.45</v>
      </c>
      <c r="I410" s="36">
        <v>40316</v>
      </c>
      <c r="J410" s="36">
        <v>41090</v>
      </c>
      <c r="K410" s="36">
        <v>41090</v>
      </c>
      <c r="L410" s="24">
        <v>444</v>
      </c>
      <c r="M410" s="24" t="s">
        <v>601</v>
      </c>
      <c r="N410" s="37">
        <v>774</v>
      </c>
      <c r="O410" s="37"/>
      <c r="P410" s="37"/>
      <c r="Q410" s="37"/>
      <c r="R410" s="37"/>
    </row>
    <row r="411" spans="2:18" s="2" customFormat="1" ht="11.25">
      <c r="B411" s="51" t="s">
        <v>1428</v>
      </c>
      <c r="C411" s="50" t="s">
        <v>569</v>
      </c>
      <c r="D411" s="2" t="s">
        <v>1429</v>
      </c>
      <c r="E411" s="1">
        <v>37</v>
      </c>
      <c r="F411" s="1">
        <v>741.6</v>
      </c>
      <c r="G411" s="27">
        <v>11571.95</v>
      </c>
      <c r="H411" s="27">
        <v>1157.19</v>
      </c>
      <c r="I411" s="36">
        <v>40324</v>
      </c>
      <c r="J411" s="36">
        <v>41090</v>
      </c>
      <c r="K411" s="36">
        <v>41090</v>
      </c>
      <c r="L411" s="24">
        <v>444</v>
      </c>
      <c r="M411" s="24" t="s">
        <v>718</v>
      </c>
      <c r="N411" s="37">
        <v>766</v>
      </c>
      <c r="O411" s="37"/>
      <c r="P411" s="37"/>
      <c r="Q411" s="37"/>
      <c r="R411" s="37"/>
    </row>
    <row r="412" spans="2:18" s="2" customFormat="1" ht="11.25">
      <c r="B412" s="51" t="s">
        <v>1430</v>
      </c>
      <c r="C412" s="50" t="s">
        <v>569</v>
      </c>
      <c r="D412" s="2" t="s">
        <v>1431</v>
      </c>
      <c r="E412" s="1">
        <v>181</v>
      </c>
      <c r="F412" s="1">
        <v>1351</v>
      </c>
      <c r="G412" s="27">
        <v>14295</v>
      </c>
      <c r="H412" s="27">
        <v>5003.25</v>
      </c>
      <c r="I412" s="36">
        <v>40001</v>
      </c>
      <c r="J412" s="36">
        <v>41090</v>
      </c>
      <c r="K412" s="36">
        <v>41090</v>
      </c>
      <c r="L412" s="24">
        <v>444</v>
      </c>
      <c r="M412" s="24" t="s">
        <v>1193</v>
      </c>
      <c r="N412" s="37">
        <v>1089</v>
      </c>
      <c r="O412" s="37"/>
      <c r="P412" s="37"/>
      <c r="Q412" s="37"/>
      <c r="R412" s="37"/>
    </row>
    <row r="413" spans="2:18" s="2" customFormat="1" ht="11.25">
      <c r="B413" s="51" t="s">
        <v>1432</v>
      </c>
      <c r="C413" s="50" t="s">
        <v>569</v>
      </c>
      <c r="D413" s="2" t="s">
        <v>1433</v>
      </c>
      <c r="E413" s="1">
        <v>145</v>
      </c>
      <c r="F413" s="1">
        <v>1584</v>
      </c>
      <c r="G413" s="27">
        <v>22133.5</v>
      </c>
      <c r="H413" s="27">
        <v>2213.35</v>
      </c>
      <c r="I413" s="36">
        <v>40175</v>
      </c>
      <c r="J413" s="36">
        <v>41090</v>
      </c>
      <c r="K413" s="36">
        <v>41090</v>
      </c>
      <c r="L413" s="24">
        <v>444</v>
      </c>
      <c r="M413" s="24" t="s">
        <v>645</v>
      </c>
      <c r="N413" s="37">
        <v>915</v>
      </c>
      <c r="O413" s="37"/>
      <c r="P413" s="37"/>
      <c r="Q413" s="37"/>
      <c r="R413" s="37"/>
    </row>
    <row r="414" spans="2:18" s="2" customFormat="1" ht="11.25">
      <c r="B414" s="51" t="s">
        <v>1434</v>
      </c>
      <c r="C414" s="50" t="s">
        <v>569</v>
      </c>
      <c r="D414" s="2" t="s">
        <v>1435</v>
      </c>
      <c r="E414" s="1">
        <v>109</v>
      </c>
      <c r="F414" s="1">
        <v>1312.6</v>
      </c>
      <c r="G414" s="27">
        <v>31229.6</v>
      </c>
      <c r="H414" s="27">
        <v>23422.2</v>
      </c>
      <c r="I414" s="36">
        <v>40351</v>
      </c>
      <c r="J414" s="36">
        <v>41090</v>
      </c>
      <c r="K414" s="36">
        <v>41090</v>
      </c>
      <c r="L414" s="24">
        <v>444</v>
      </c>
      <c r="M414" s="24" t="s">
        <v>1245</v>
      </c>
      <c r="N414" s="37">
        <v>739</v>
      </c>
      <c r="O414" s="37"/>
      <c r="P414" s="37"/>
      <c r="Q414" s="37"/>
      <c r="R414" s="37"/>
    </row>
    <row r="415" spans="2:18" s="2" customFormat="1" ht="11.25">
      <c r="B415" s="51" t="s">
        <v>1436</v>
      </c>
      <c r="C415" s="50" t="s">
        <v>569</v>
      </c>
      <c r="D415" s="2" t="s">
        <v>1437</v>
      </c>
      <c r="E415" s="1">
        <v>31</v>
      </c>
      <c r="F415" s="1">
        <v>278.2</v>
      </c>
      <c r="G415" s="27">
        <v>8743.41</v>
      </c>
      <c r="H415" s="27">
        <v>8743.41</v>
      </c>
      <c r="I415" s="36">
        <v>40304</v>
      </c>
      <c r="J415" s="36">
        <v>41090</v>
      </c>
      <c r="K415" s="36">
        <v>41090</v>
      </c>
      <c r="L415" s="24">
        <v>444</v>
      </c>
      <c r="M415" s="24" t="s">
        <v>606</v>
      </c>
      <c r="N415" s="37">
        <v>786</v>
      </c>
      <c r="O415" s="37"/>
      <c r="P415" s="37"/>
      <c r="Q415" s="37"/>
      <c r="R415" s="37"/>
    </row>
    <row r="416" spans="2:18" s="2" customFormat="1" ht="11.25">
      <c r="B416" s="51" t="s">
        <v>1438</v>
      </c>
      <c r="C416" s="50" t="s">
        <v>569</v>
      </c>
      <c r="D416" s="2" t="s">
        <v>1439</v>
      </c>
      <c r="E416" s="1">
        <v>105</v>
      </c>
      <c r="F416" s="1">
        <v>1715.4</v>
      </c>
      <c r="G416" s="27">
        <v>82748.73</v>
      </c>
      <c r="H416" s="27">
        <v>8274.87</v>
      </c>
      <c r="I416" s="36">
        <v>40350</v>
      </c>
      <c r="J416" s="36">
        <v>41090</v>
      </c>
      <c r="K416" s="36">
        <v>41090</v>
      </c>
      <c r="L416" s="24">
        <v>444</v>
      </c>
      <c r="M416" s="24" t="s">
        <v>577</v>
      </c>
      <c r="N416" s="37">
        <v>740</v>
      </c>
      <c r="O416" s="37"/>
      <c r="P416" s="37"/>
      <c r="Q416" s="37"/>
      <c r="R416" s="37"/>
    </row>
    <row r="417" spans="2:18" s="2" customFormat="1" ht="11.25">
      <c r="B417" s="51" t="s">
        <v>1440</v>
      </c>
      <c r="C417" s="50" t="s">
        <v>569</v>
      </c>
      <c r="D417" s="2" t="s">
        <v>1441</v>
      </c>
      <c r="E417" s="1">
        <v>27</v>
      </c>
      <c r="F417" s="1">
        <v>565.8</v>
      </c>
      <c r="G417" s="27">
        <v>23773.05</v>
      </c>
      <c r="H417" s="27">
        <v>2377.31</v>
      </c>
      <c r="I417" s="36">
        <v>40358</v>
      </c>
      <c r="J417" s="36">
        <v>41090</v>
      </c>
      <c r="K417" s="36">
        <v>41090</v>
      </c>
      <c r="L417" s="24">
        <v>444</v>
      </c>
      <c r="M417" s="24" t="s">
        <v>1273</v>
      </c>
      <c r="N417" s="37">
        <v>732</v>
      </c>
      <c r="O417" s="37"/>
      <c r="P417" s="37"/>
      <c r="Q417" s="37"/>
      <c r="R417" s="37"/>
    </row>
    <row r="418" spans="2:18" s="2" customFormat="1" ht="11.25">
      <c r="B418" s="51" t="s">
        <v>1442</v>
      </c>
      <c r="C418" s="50" t="s">
        <v>569</v>
      </c>
      <c r="D418" s="2" t="s">
        <v>1443</v>
      </c>
      <c r="E418" s="1">
        <v>20</v>
      </c>
      <c r="F418" s="1">
        <v>378.6</v>
      </c>
      <c r="G418" s="27">
        <v>8887.57</v>
      </c>
      <c r="H418" s="27">
        <v>888.76</v>
      </c>
      <c r="I418" s="36">
        <v>40326</v>
      </c>
      <c r="J418" s="36">
        <v>41090</v>
      </c>
      <c r="K418" s="36">
        <v>41090</v>
      </c>
      <c r="L418" s="24">
        <v>444</v>
      </c>
      <c r="M418" s="24" t="s">
        <v>829</v>
      </c>
      <c r="N418" s="37">
        <v>764</v>
      </c>
      <c r="O418" s="37"/>
      <c r="P418" s="37"/>
      <c r="Q418" s="37"/>
      <c r="R418" s="37"/>
    </row>
    <row r="419" spans="2:18" s="2" customFormat="1" ht="11.25">
      <c r="B419" s="51" t="s">
        <v>1444</v>
      </c>
      <c r="C419" s="50" t="s">
        <v>569</v>
      </c>
      <c r="D419" s="2" t="s">
        <v>1445</v>
      </c>
      <c r="E419" s="1">
        <v>123</v>
      </c>
      <c r="F419" s="1">
        <v>2604.6</v>
      </c>
      <c r="G419" s="27">
        <v>105728.5</v>
      </c>
      <c r="H419" s="27">
        <v>105728.5</v>
      </c>
      <c r="I419" s="36">
        <v>40291</v>
      </c>
      <c r="J419" s="36">
        <v>41090</v>
      </c>
      <c r="K419" s="36">
        <v>41090</v>
      </c>
      <c r="L419" s="24">
        <v>444</v>
      </c>
      <c r="M419" s="24" t="s">
        <v>601</v>
      </c>
      <c r="N419" s="37">
        <v>799</v>
      </c>
      <c r="O419" s="37"/>
      <c r="P419" s="37"/>
      <c r="Q419" s="37"/>
      <c r="R419" s="37"/>
    </row>
    <row r="420" spans="2:18" s="2" customFormat="1" ht="11.25">
      <c r="B420" s="51" t="s">
        <v>1446</v>
      </c>
      <c r="C420" s="50" t="s">
        <v>569</v>
      </c>
      <c r="D420" s="2" t="s">
        <v>1447</v>
      </c>
      <c r="E420" s="1">
        <v>160</v>
      </c>
      <c r="F420" s="1">
        <v>1380.6</v>
      </c>
      <c r="G420" s="27">
        <v>56407.25</v>
      </c>
      <c r="H420" s="27">
        <v>56407.25</v>
      </c>
      <c r="I420" s="36">
        <v>40304</v>
      </c>
      <c r="J420" s="36">
        <v>41090</v>
      </c>
      <c r="K420" s="36">
        <v>41090</v>
      </c>
      <c r="L420" s="24">
        <v>444</v>
      </c>
      <c r="M420" s="24" t="s">
        <v>601</v>
      </c>
      <c r="N420" s="37">
        <v>786</v>
      </c>
      <c r="O420" s="37"/>
      <c r="P420" s="37"/>
      <c r="Q420" s="37"/>
      <c r="R420" s="37"/>
    </row>
    <row r="421" spans="2:18" s="2" customFormat="1" ht="11.25">
      <c r="B421" s="51" t="s">
        <v>1448</v>
      </c>
      <c r="C421" s="50" t="s">
        <v>569</v>
      </c>
      <c r="D421" s="2" t="s">
        <v>1449</v>
      </c>
      <c r="E421" s="1">
        <v>239.6</v>
      </c>
      <c r="F421" s="1">
        <v>4111.9</v>
      </c>
      <c r="G421" s="27">
        <v>111976.16</v>
      </c>
      <c r="H421" s="27">
        <v>50389.27</v>
      </c>
      <c r="I421" s="36">
        <v>40326</v>
      </c>
      <c r="J421" s="36">
        <v>41090</v>
      </c>
      <c r="K421" s="36">
        <v>41090</v>
      </c>
      <c r="L421" s="24">
        <v>444</v>
      </c>
      <c r="M421" s="24" t="s">
        <v>1118</v>
      </c>
      <c r="N421" s="37">
        <v>764</v>
      </c>
      <c r="O421" s="37"/>
      <c r="P421" s="37"/>
      <c r="Q421" s="37"/>
      <c r="R421" s="37"/>
    </row>
    <row r="422" spans="2:18" s="2" customFormat="1" ht="11.25">
      <c r="B422" s="51" t="s">
        <v>1450</v>
      </c>
      <c r="C422" s="50" t="s">
        <v>569</v>
      </c>
      <c r="D422" s="2" t="s">
        <v>1451</v>
      </c>
      <c r="E422" s="1">
        <v>38</v>
      </c>
      <c r="F422" s="1">
        <v>311.6</v>
      </c>
      <c r="G422" s="27">
        <v>5998.2</v>
      </c>
      <c r="H422" s="27">
        <v>1999.4</v>
      </c>
      <c r="I422" s="36">
        <v>40301</v>
      </c>
      <c r="J422" s="36">
        <v>41090</v>
      </c>
      <c r="K422" s="36">
        <v>41090</v>
      </c>
      <c r="L422" s="24">
        <v>444</v>
      </c>
      <c r="M422" s="24" t="s">
        <v>733</v>
      </c>
      <c r="N422" s="37">
        <v>789</v>
      </c>
      <c r="O422" s="37"/>
      <c r="P422" s="37"/>
      <c r="Q422" s="37"/>
      <c r="R422" s="37"/>
    </row>
    <row r="423" spans="2:18" s="2" customFormat="1" ht="11.25">
      <c r="B423" s="51" t="s">
        <v>1452</v>
      </c>
      <c r="C423" s="50" t="s">
        <v>569</v>
      </c>
      <c r="D423" s="2" t="s">
        <v>1453</v>
      </c>
      <c r="E423" s="1">
        <v>78</v>
      </c>
      <c r="F423" s="1">
        <v>2215</v>
      </c>
      <c r="G423" s="27">
        <v>72103.85</v>
      </c>
      <c r="H423" s="27">
        <v>7210.39</v>
      </c>
      <c r="I423" s="36">
        <v>40367</v>
      </c>
      <c r="J423" s="36">
        <v>41090</v>
      </c>
      <c r="K423" s="36">
        <v>41090</v>
      </c>
      <c r="L423" s="24">
        <v>444</v>
      </c>
      <c r="M423" s="24" t="s">
        <v>577</v>
      </c>
      <c r="N423" s="37">
        <v>723</v>
      </c>
      <c r="O423" s="37"/>
      <c r="P423" s="37"/>
      <c r="Q423" s="37"/>
      <c r="R423" s="37"/>
    </row>
    <row r="424" spans="2:18" s="2" customFormat="1" ht="11.25">
      <c r="B424" s="51" t="s">
        <v>1454</v>
      </c>
      <c r="C424" s="50" t="s">
        <v>569</v>
      </c>
      <c r="D424" s="2" t="s">
        <v>1455</v>
      </c>
      <c r="E424" s="1">
        <v>72</v>
      </c>
      <c r="F424" s="1">
        <v>882</v>
      </c>
      <c r="G424" s="27">
        <v>22897.16</v>
      </c>
      <c r="H424" s="27">
        <v>2289.72</v>
      </c>
      <c r="I424" s="36">
        <v>40337</v>
      </c>
      <c r="J424" s="36">
        <v>41090</v>
      </c>
      <c r="K424" s="36">
        <v>41090</v>
      </c>
      <c r="L424" s="24">
        <v>444</v>
      </c>
      <c r="M424" s="24" t="s">
        <v>606</v>
      </c>
      <c r="N424" s="37">
        <v>753</v>
      </c>
      <c r="O424" s="37"/>
      <c r="P424" s="37"/>
      <c r="Q424" s="37"/>
      <c r="R424" s="37"/>
    </row>
    <row r="425" spans="2:18" s="2" customFormat="1" ht="11.25">
      <c r="B425" s="51" t="s">
        <v>1456</v>
      </c>
      <c r="C425" s="50" t="s">
        <v>569</v>
      </c>
      <c r="D425" s="2" t="s">
        <v>1457</v>
      </c>
      <c r="E425" s="1">
        <v>81</v>
      </c>
      <c r="F425" s="1">
        <v>1280</v>
      </c>
      <c r="G425" s="27">
        <v>24408.95</v>
      </c>
      <c r="H425" s="27">
        <v>24408.95</v>
      </c>
      <c r="I425" s="36">
        <v>40169</v>
      </c>
      <c r="J425" s="36">
        <v>41090</v>
      </c>
      <c r="K425" s="36">
        <v>41090</v>
      </c>
      <c r="L425" s="24">
        <v>444</v>
      </c>
      <c r="M425" s="24" t="s">
        <v>752</v>
      </c>
      <c r="N425" s="37">
        <v>921</v>
      </c>
      <c r="O425" s="37"/>
      <c r="P425" s="37"/>
      <c r="Q425" s="37"/>
      <c r="R425" s="37"/>
    </row>
    <row r="426" spans="2:18" s="2" customFormat="1" ht="11.25">
      <c r="B426" s="51" t="s">
        <v>1458</v>
      </c>
      <c r="C426" s="50" t="s">
        <v>569</v>
      </c>
      <c r="D426" s="2" t="s">
        <v>1459</v>
      </c>
      <c r="E426" s="1">
        <v>9.6</v>
      </c>
      <c r="F426" s="1">
        <v>325</v>
      </c>
      <c r="G426" s="27">
        <v>8899.97</v>
      </c>
      <c r="H426" s="27">
        <v>890</v>
      </c>
      <c r="I426" s="36">
        <v>40430</v>
      </c>
      <c r="J426" s="36">
        <v>41091</v>
      </c>
      <c r="K426" s="36">
        <v>41091</v>
      </c>
      <c r="L426" s="24">
        <v>445</v>
      </c>
      <c r="M426" s="24" t="s">
        <v>595</v>
      </c>
      <c r="N426" s="37">
        <v>661</v>
      </c>
      <c r="O426" s="37"/>
      <c r="P426" s="37"/>
      <c r="Q426" s="37"/>
      <c r="R426" s="37"/>
    </row>
    <row r="427" spans="2:18" s="2" customFormat="1" ht="11.25">
      <c r="B427" s="51" t="s">
        <v>1460</v>
      </c>
      <c r="C427" s="50" t="s">
        <v>569</v>
      </c>
      <c r="D427" s="2" t="s">
        <v>1461</v>
      </c>
      <c r="E427" s="1">
        <v>19.6</v>
      </c>
      <c r="F427" s="1">
        <v>435.4</v>
      </c>
      <c r="G427" s="27">
        <v>6567.5</v>
      </c>
      <c r="H427" s="27">
        <v>656.75</v>
      </c>
      <c r="I427" s="36">
        <v>40430</v>
      </c>
      <c r="J427" s="36">
        <v>41131</v>
      </c>
      <c r="K427" s="36">
        <v>41131</v>
      </c>
      <c r="L427" s="24">
        <v>485</v>
      </c>
      <c r="M427" s="24" t="s">
        <v>1248</v>
      </c>
      <c r="N427" s="37">
        <v>701</v>
      </c>
      <c r="O427" s="37"/>
      <c r="P427" s="37"/>
      <c r="Q427" s="37"/>
      <c r="R427" s="37"/>
    </row>
    <row r="428" spans="2:18" s="2" customFormat="1" ht="11.25">
      <c r="B428" s="51" t="s">
        <v>1462</v>
      </c>
      <c r="C428" s="50" t="s">
        <v>569</v>
      </c>
      <c r="D428" s="2" t="s">
        <v>1463</v>
      </c>
      <c r="E428" s="1">
        <v>15.9</v>
      </c>
      <c r="F428" s="1">
        <v>474.1</v>
      </c>
      <c r="G428" s="27">
        <v>5012.9</v>
      </c>
      <c r="H428" s="27">
        <v>501.29</v>
      </c>
      <c r="I428" s="36">
        <v>40430</v>
      </c>
      <c r="J428" s="36">
        <v>41131</v>
      </c>
      <c r="K428" s="36">
        <v>41131</v>
      </c>
      <c r="L428" s="24">
        <v>485</v>
      </c>
      <c r="M428" s="24" t="s">
        <v>1248</v>
      </c>
      <c r="N428" s="37">
        <v>701</v>
      </c>
      <c r="O428" s="37"/>
      <c r="P428" s="37"/>
      <c r="Q428" s="37"/>
      <c r="R428" s="37"/>
    </row>
    <row r="429" spans="2:18" s="2" customFormat="1" ht="11.25">
      <c r="B429" s="51" t="s">
        <v>1464</v>
      </c>
      <c r="C429" s="50" t="s">
        <v>569</v>
      </c>
      <c r="D429" s="2" t="s">
        <v>1465</v>
      </c>
      <c r="E429" s="1">
        <v>41.3</v>
      </c>
      <c r="F429" s="1">
        <v>0</v>
      </c>
      <c r="G429" s="27">
        <v>13794.2</v>
      </c>
      <c r="H429" s="27">
        <v>1379.42</v>
      </c>
      <c r="I429" s="36">
        <v>40112</v>
      </c>
      <c r="J429" s="36">
        <v>41181</v>
      </c>
      <c r="K429" s="36">
        <v>41181</v>
      </c>
      <c r="L429" s="24">
        <v>535</v>
      </c>
      <c r="M429" s="24" t="s">
        <v>1466</v>
      </c>
      <c r="N429" s="37">
        <v>1069</v>
      </c>
      <c r="O429" s="37"/>
      <c r="P429" s="37"/>
      <c r="Q429" s="37"/>
      <c r="R429" s="37"/>
    </row>
    <row r="430" spans="2:18" s="2" customFormat="1" ht="11.25">
      <c r="B430" s="51" t="s">
        <v>1467</v>
      </c>
      <c r="C430" s="50" t="s">
        <v>569</v>
      </c>
      <c r="D430" s="2" t="s">
        <v>1468</v>
      </c>
      <c r="E430" s="1">
        <v>122</v>
      </c>
      <c r="F430" s="1">
        <v>2328</v>
      </c>
      <c r="G430" s="27">
        <v>58401.9</v>
      </c>
      <c r="H430" s="27">
        <v>5840.19</v>
      </c>
      <c r="I430" s="36">
        <v>40436</v>
      </c>
      <c r="J430" s="36">
        <v>41182</v>
      </c>
      <c r="K430" s="36">
        <v>41182</v>
      </c>
      <c r="L430" s="24">
        <v>536</v>
      </c>
      <c r="M430" s="24" t="s">
        <v>829</v>
      </c>
      <c r="N430" s="37">
        <v>746</v>
      </c>
      <c r="O430" s="37"/>
      <c r="P430" s="37"/>
      <c r="Q430" s="37"/>
      <c r="R430" s="37"/>
    </row>
    <row r="431" spans="2:18" s="2" customFormat="1" ht="11.25">
      <c r="B431" s="51" t="s">
        <v>1469</v>
      </c>
      <c r="C431" s="50" t="s">
        <v>569</v>
      </c>
      <c r="D431" s="2" t="s">
        <v>1470</v>
      </c>
      <c r="E431" s="1">
        <v>48</v>
      </c>
      <c r="F431" s="1">
        <v>653.8</v>
      </c>
      <c r="G431" s="27">
        <v>42880.6</v>
      </c>
      <c r="H431" s="27">
        <v>24013.14</v>
      </c>
      <c r="I431" s="36">
        <v>40385</v>
      </c>
      <c r="J431" s="36">
        <v>41182</v>
      </c>
      <c r="K431" s="36">
        <v>41182</v>
      </c>
      <c r="L431" s="24">
        <v>536</v>
      </c>
      <c r="M431" s="24" t="s">
        <v>1471</v>
      </c>
      <c r="N431" s="37">
        <v>797</v>
      </c>
      <c r="O431" s="37"/>
      <c r="P431" s="37"/>
      <c r="Q431" s="37"/>
      <c r="R431" s="37"/>
    </row>
    <row r="432" spans="2:18" s="2" customFormat="1" ht="11.25">
      <c r="B432" s="51" t="s">
        <v>1472</v>
      </c>
      <c r="C432" s="50" t="s">
        <v>569</v>
      </c>
      <c r="D432" s="2" t="s">
        <v>1473</v>
      </c>
      <c r="E432" s="1">
        <v>22</v>
      </c>
      <c r="F432" s="1">
        <v>564.6</v>
      </c>
      <c r="G432" s="27">
        <v>20705.7</v>
      </c>
      <c r="H432" s="27">
        <v>2070.57</v>
      </c>
      <c r="I432" s="36">
        <v>40442</v>
      </c>
      <c r="J432" s="36">
        <v>41182</v>
      </c>
      <c r="K432" s="36">
        <v>41182</v>
      </c>
      <c r="L432" s="24">
        <v>536</v>
      </c>
      <c r="M432" s="24" t="s">
        <v>601</v>
      </c>
      <c r="N432" s="37">
        <v>740</v>
      </c>
      <c r="O432" s="37"/>
      <c r="P432" s="37"/>
      <c r="Q432" s="37"/>
      <c r="R432" s="37"/>
    </row>
    <row r="433" spans="2:18" s="2" customFormat="1" ht="11.25">
      <c r="B433" s="51" t="s">
        <v>1474</v>
      </c>
      <c r="C433" s="50" t="s">
        <v>569</v>
      </c>
      <c r="D433" s="2" t="s">
        <v>1475</v>
      </c>
      <c r="E433" s="1">
        <v>187</v>
      </c>
      <c r="F433" s="1">
        <v>3060.8</v>
      </c>
      <c r="G433" s="27">
        <v>117568.63</v>
      </c>
      <c r="H433" s="27">
        <v>94054.91</v>
      </c>
      <c r="I433" s="36">
        <v>40269</v>
      </c>
      <c r="J433" s="36">
        <v>41182</v>
      </c>
      <c r="K433" s="36">
        <v>41182</v>
      </c>
      <c r="L433" s="24">
        <v>536</v>
      </c>
      <c r="M433" s="24" t="s">
        <v>1118</v>
      </c>
      <c r="N433" s="37">
        <v>913</v>
      </c>
      <c r="O433" s="37"/>
      <c r="P433" s="37"/>
      <c r="Q433" s="37"/>
      <c r="R433" s="37"/>
    </row>
    <row r="434" spans="2:18" s="2" customFormat="1" ht="11.25">
      <c r="B434" s="51" t="s">
        <v>1476</v>
      </c>
      <c r="C434" s="50" t="s">
        <v>569</v>
      </c>
      <c r="D434" s="2" t="s">
        <v>1477</v>
      </c>
      <c r="E434" s="1">
        <v>110</v>
      </c>
      <c r="F434" s="1">
        <v>605</v>
      </c>
      <c r="G434" s="27">
        <v>30840.8</v>
      </c>
      <c r="H434" s="27">
        <v>30831.8</v>
      </c>
      <c r="I434" s="36">
        <v>40112</v>
      </c>
      <c r="J434" s="36">
        <v>41182</v>
      </c>
      <c r="K434" s="36">
        <v>41182</v>
      </c>
      <c r="L434" s="24">
        <v>536</v>
      </c>
      <c r="M434" s="24" t="s">
        <v>656</v>
      </c>
      <c r="N434" s="37">
        <v>1070</v>
      </c>
      <c r="O434" s="37"/>
      <c r="P434" s="37"/>
      <c r="Q434" s="37"/>
      <c r="R434" s="37"/>
    </row>
    <row r="435" spans="2:18" s="2" customFormat="1" ht="11.25">
      <c r="B435" s="51" t="s">
        <v>1478</v>
      </c>
      <c r="C435" s="50" t="s">
        <v>569</v>
      </c>
      <c r="D435" s="2" t="s">
        <v>1479</v>
      </c>
      <c r="E435" s="1">
        <v>85</v>
      </c>
      <c r="F435" s="1">
        <v>1629.6</v>
      </c>
      <c r="G435" s="27">
        <v>50155.03</v>
      </c>
      <c r="H435" s="27">
        <v>5015.5</v>
      </c>
      <c r="I435" s="36">
        <v>40436</v>
      </c>
      <c r="J435" s="36">
        <v>41182</v>
      </c>
      <c r="K435" s="36">
        <v>41182</v>
      </c>
      <c r="L435" s="24">
        <v>536</v>
      </c>
      <c r="M435" s="24" t="s">
        <v>851</v>
      </c>
      <c r="N435" s="37">
        <v>746</v>
      </c>
      <c r="O435" s="37"/>
      <c r="P435" s="37"/>
      <c r="Q435" s="37"/>
      <c r="R435" s="37"/>
    </row>
    <row r="436" spans="2:18" s="2" customFormat="1" ht="11.25">
      <c r="B436" s="51" t="s">
        <v>1480</v>
      </c>
      <c r="C436" s="50" t="s">
        <v>569</v>
      </c>
      <c r="D436" s="2" t="s">
        <v>1481</v>
      </c>
      <c r="E436" s="1">
        <v>123</v>
      </c>
      <c r="F436" s="1">
        <v>2863.4</v>
      </c>
      <c r="G436" s="27">
        <v>119451.15</v>
      </c>
      <c r="H436" s="27">
        <v>109895.06</v>
      </c>
      <c r="I436" s="36">
        <v>40304</v>
      </c>
      <c r="J436" s="36">
        <v>41182</v>
      </c>
      <c r="K436" s="36">
        <v>41182</v>
      </c>
      <c r="L436" s="24">
        <v>536</v>
      </c>
      <c r="M436" s="24" t="s">
        <v>1273</v>
      </c>
      <c r="N436" s="37">
        <v>878</v>
      </c>
      <c r="O436" s="37"/>
      <c r="P436" s="37"/>
      <c r="Q436" s="37"/>
      <c r="R436" s="37"/>
    </row>
    <row r="437" spans="2:18" s="2" customFormat="1" ht="11.25">
      <c r="B437" s="51" t="s">
        <v>1482</v>
      </c>
      <c r="C437" s="50" t="s">
        <v>569</v>
      </c>
      <c r="D437" s="2" t="s">
        <v>1483</v>
      </c>
      <c r="E437" s="1">
        <v>41</v>
      </c>
      <c r="F437" s="1">
        <v>592</v>
      </c>
      <c r="G437" s="27">
        <v>9676.16</v>
      </c>
      <c r="H437" s="27">
        <v>9676.17</v>
      </c>
      <c r="I437" s="36">
        <v>40297</v>
      </c>
      <c r="J437" s="36">
        <v>41182</v>
      </c>
      <c r="K437" s="36">
        <v>41182</v>
      </c>
      <c r="L437" s="24">
        <v>536</v>
      </c>
      <c r="M437" s="24" t="s">
        <v>1193</v>
      </c>
      <c r="N437" s="37">
        <v>885</v>
      </c>
      <c r="O437" s="37"/>
      <c r="P437" s="37"/>
      <c r="Q437" s="37"/>
      <c r="R437" s="37"/>
    </row>
    <row r="438" spans="2:18" s="2" customFormat="1" ht="11.25">
      <c r="B438" s="51" t="s">
        <v>1484</v>
      </c>
      <c r="C438" s="50" t="s">
        <v>569</v>
      </c>
      <c r="D438" s="2" t="s">
        <v>1485</v>
      </c>
      <c r="E438" s="1">
        <v>91</v>
      </c>
      <c r="F438" s="1">
        <v>1103</v>
      </c>
      <c r="G438" s="27">
        <v>30773.7</v>
      </c>
      <c r="H438" s="27">
        <v>3077.37</v>
      </c>
      <c r="I438" s="36">
        <v>40357</v>
      </c>
      <c r="J438" s="36">
        <v>41182</v>
      </c>
      <c r="K438" s="36">
        <v>41182</v>
      </c>
      <c r="L438" s="24">
        <v>536</v>
      </c>
      <c r="M438" s="24" t="s">
        <v>967</v>
      </c>
      <c r="N438" s="37">
        <v>825</v>
      </c>
      <c r="O438" s="37"/>
      <c r="P438" s="37"/>
      <c r="Q438" s="37"/>
      <c r="R438" s="37"/>
    </row>
    <row r="439" spans="2:14" s="2" customFormat="1" ht="11.25">
      <c r="B439" s="51" t="s">
        <v>1486</v>
      </c>
      <c r="C439" s="50" t="s">
        <v>569</v>
      </c>
      <c r="D439" s="2" t="s">
        <v>1487</v>
      </c>
      <c r="E439" s="1">
        <v>104</v>
      </c>
      <c r="F439" s="1">
        <v>741</v>
      </c>
      <c r="G439" s="27">
        <v>18009.3</v>
      </c>
      <c r="H439" s="27">
        <v>13506.99</v>
      </c>
      <c r="I439" s="36">
        <v>40205</v>
      </c>
      <c r="J439" s="36">
        <v>41182</v>
      </c>
      <c r="K439" s="36">
        <v>41182</v>
      </c>
      <c r="L439" s="24">
        <v>536</v>
      </c>
      <c r="M439" s="24" t="s">
        <v>659</v>
      </c>
      <c r="N439" s="37">
        <v>977</v>
      </c>
    </row>
    <row r="440" spans="2:14" s="2" customFormat="1" ht="11.25">
      <c r="B440" s="51" t="s">
        <v>1488</v>
      </c>
      <c r="C440" s="50" t="s">
        <v>569</v>
      </c>
      <c r="D440" s="2" t="s">
        <v>1489</v>
      </c>
      <c r="E440" s="1">
        <v>68</v>
      </c>
      <c r="F440" s="1">
        <v>1438</v>
      </c>
      <c r="G440" s="27">
        <v>26567.15</v>
      </c>
      <c r="H440" s="27">
        <v>2656.71</v>
      </c>
      <c r="I440" s="36">
        <v>40255</v>
      </c>
      <c r="J440" s="36">
        <v>41182</v>
      </c>
      <c r="K440" s="36">
        <v>41182</v>
      </c>
      <c r="L440" s="24">
        <v>536</v>
      </c>
      <c r="M440" s="24" t="s">
        <v>1416</v>
      </c>
      <c r="N440" s="37">
        <v>927</v>
      </c>
    </row>
    <row r="441" spans="2:14" s="2" customFormat="1" ht="11.25">
      <c r="B441" s="51" t="s">
        <v>1490</v>
      </c>
      <c r="C441" s="50" t="s">
        <v>569</v>
      </c>
      <c r="D441" s="2" t="s">
        <v>1491</v>
      </c>
      <c r="E441" s="1">
        <v>40</v>
      </c>
      <c r="F441" s="1">
        <v>469.8</v>
      </c>
      <c r="G441" s="27">
        <v>9148.47</v>
      </c>
      <c r="H441" s="27">
        <v>914.85</v>
      </c>
      <c r="I441" s="36">
        <v>40428</v>
      </c>
      <c r="J441" s="36">
        <v>41182</v>
      </c>
      <c r="K441" s="36">
        <v>41182</v>
      </c>
      <c r="L441" s="24">
        <v>536</v>
      </c>
      <c r="M441" s="24" t="s">
        <v>1379</v>
      </c>
      <c r="N441" s="37">
        <v>754</v>
      </c>
    </row>
    <row r="442" spans="2:14" s="2" customFormat="1" ht="11.25">
      <c r="B442" s="51" t="s">
        <v>1492</v>
      </c>
      <c r="C442" s="50" t="s">
        <v>569</v>
      </c>
      <c r="D442" s="2" t="s">
        <v>1493</v>
      </c>
      <c r="E442" s="1">
        <v>87</v>
      </c>
      <c r="F442" s="1">
        <v>425</v>
      </c>
      <c r="G442" s="27">
        <v>2851.75</v>
      </c>
      <c r="H442" s="27">
        <v>285.18</v>
      </c>
      <c r="I442" s="36">
        <v>40281</v>
      </c>
      <c r="J442" s="36">
        <v>41182</v>
      </c>
      <c r="K442" s="36">
        <v>41182</v>
      </c>
      <c r="L442" s="24">
        <v>536</v>
      </c>
      <c r="M442" s="24" t="s">
        <v>1416</v>
      </c>
      <c r="N442" s="37">
        <v>901</v>
      </c>
    </row>
    <row r="443" spans="2:14" s="2" customFormat="1" ht="11.25">
      <c r="B443" s="51" t="s">
        <v>1494</v>
      </c>
      <c r="C443" s="50" t="s">
        <v>569</v>
      </c>
      <c r="D443" s="2" t="s">
        <v>1495</v>
      </c>
      <c r="E443" s="1">
        <v>353</v>
      </c>
      <c r="F443" s="1">
        <v>6441</v>
      </c>
      <c r="G443" s="27">
        <v>328921.4</v>
      </c>
      <c r="H443" s="27">
        <v>32892.14</v>
      </c>
      <c r="I443" s="36">
        <v>40413</v>
      </c>
      <c r="J443" s="36">
        <v>41182</v>
      </c>
      <c r="K443" s="36">
        <v>41182</v>
      </c>
      <c r="L443" s="24">
        <v>536</v>
      </c>
      <c r="M443" s="24" t="s">
        <v>670</v>
      </c>
      <c r="N443" s="37">
        <v>769</v>
      </c>
    </row>
    <row r="444" spans="2:14" s="2" customFormat="1" ht="11.25">
      <c r="B444" s="51" t="s">
        <v>1496</v>
      </c>
      <c r="C444" s="50" t="s">
        <v>569</v>
      </c>
      <c r="D444" s="2" t="s">
        <v>1497</v>
      </c>
      <c r="E444" s="1">
        <v>187</v>
      </c>
      <c r="F444" s="1">
        <v>2154</v>
      </c>
      <c r="G444" s="27">
        <v>37373.55</v>
      </c>
      <c r="H444" s="27">
        <v>3737.36</v>
      </c>
      <c r="I444" s="36">
        <v>40200</v>
      </c>
      <c r="J444" s="36">
        <v>41182</v>
      </c>
      <c r="K444" s="36">
        <v>41182</v>
      </c>
      <c r="L444" s="24">
        <v>536</v>
      </c>
      <c r="M444" s="24" t="s">
        <v>645</v>
      </c>
      <c r="N444" s="37">
        <v>982</v>
      </c>
    </row>
    <row r="445" spans="2:14" s="2" customFormat="1" ht="11.25">
      <c r="B445" s="51" t="s">
        <v>1498</v>
      </c>
      <c r="C445" s="50" t="s">
        <v>569</v>
      </c>
      <c r="D445" s="2" t="s">
        <v>1499</v>
      </c>
      <c r="E445" s="1">
        <v>94</v>
      </c>
      <c r="F445" s="1">
        <v>563.4</v>
      </c>
      <c r="G445" s="27">
        <v>35223.09</v>
      </c>
      <c r="H445" s="27">
        <v>3522.3</v>
      </c>
      <c r="I445" s="36">
        <v>40389</v>
      </c>
      <c r="J445" s="36">
        <v>41182</v>
      </c>
      <c r="K445" s="36">
        <v>41182</v>
      </c>
      <c r="L445" s="24">
        <v>536</v>
      </c>
      <c r="M445" s="24" t="s">
        <v>1300</v>
      </c>
      <c r="N445" s="37">
        <v>793</v>
      </c>
    </row>
    <row r="446" spans="2:14" s="2" customFormat="1" ht="11.25">
      <c r="B446" s="51" t="s">
        <v>1500</v>
      </c>
      <c r="C446" s="50" t="s">
        <v>569</v>
      </c>
      <c r="D446" s="2" t="s">
        <v>1501</v>
      </c>
      <c r="E446" s="1">
        <v>135</v>
      </c>
      <c r="F446" s="1">
        <v>768.9</v>
      </c>
      <c r="G446" s="27">
        <v>23752</v>
      </c>
      <c r="H446" s="27">
        <v>2375.2</v>
      </c>
      <c r="I446" s="36">
        <v>40200</v>
      </c>
      <c r="J446" s="36">
        <v>41182</v>
      </c>
      <c r="K446" s="36">
        <v>41182</v>
      </c>
      <c r="L446" s="24">
        <v>536</v>
      </c>
      <c r="M446" s="24" t="s">
        <v>645</v>
      </c>
      <c r="N446" s="37">
        <v>982</v>
      </c>
    </row>
    <row r="447" spans="2:14" s="2" customFormat="1" ht="11.25">
      <c r="B447" s="51" t="s">
        <v>1502</v>
      </c>
      <c r="C447" s="50" t="s">
        <v>569</v>
      </c>
      <c r="D447" s="2" t="s">
        <v>1503</v>
      </c>
      <c r="E447" s="1">
        <v>47</v>
      </c>
      <c r="F447" s="1">
        <v>896</v>
      </c>
      <c r="G447" s="27">
        <v>17282.3</v>
      </c>
      <c r="H447" s="27">
        <v>17282.3</v>
      </c>
      <c r="I447" s="36">
        <v>40038</v>
      </c>
      <c r="J447" s="36">
        <v>41182</v>
      </c>
      <c r="K447" s="36">
        <v>41182</v>
      </c>
      <c r="L447" s="24">
        <v>536</v>
      </c>
      <c r="M447" s="24" t="s">
        <v>829</v>
      </c>
      <c r="N447" s="37">
        <v>1144</v>
      </c>
    </row>
    <row r="448" spans="2:14" s="2" customFormat="1" ht="11.25">
      <c r="B448" s="51" t="s">
        <v>1504</v>
      </c>
      <c r="C448" s="50" t="s">
        <v>569</v>
      </c>
      <c r="D448" s="2" t="s">
        <v>1505</v>
      </c>
      <c r="E448" s="1">
        <v>113</v>
      </c>
      <c r="F448" s="1">
        <v>1381.4</v>
      </c>
      <c r="G448" s="27">
        <v>30616.5</v>
      </c>
      <c r="H448" s="27">
        <v>6429.47</v>
      </c>
      <c r="I448" s="36">
        <v>40091</v>
      </c>
      <c r="J448" s="36">
        <v>41182</v>
      </c>
      <c r="K448" s="36">
        <v>41182</v>
      </c>
      <c r="L448" s="24">
        <v>536</v>
      </c>
      <c r="M448" s="24" t="s">
        <v>1506</v>
      </c>
      <c r="N448" s="37">
        <v>1091</v>
      </c>
    </row>
    <row r="449" spans="2:14" s="2" customFormat="1" ht="11.25">
      <c r="B449" s="51" t="s">
        <v>1507</v>
      </c>
      <c r="C449" s="50" t="s">
        <v>569</v>
      </c>
      <c r="D449" s="2" t="s">
        <v>1508</v>
      </c>
      <c r="E449" s="1">
        <v>31</v>
      </c>
      <c r="F449" s="1">
        <v>1027.4</v>
      </c>
      <c r="G449" s="27">
        <v>43102.37</v>
      </c>
      <c r="H449" s="27">
        <v>4310.24</v>
      </c>
      <c r="I449" s="36">
        <v>40317</v>
      </c>
      <c r="J449" s="36">
        <v>41182</v>
      </c>
      <c r="K449" s="36">
        <v>41182</v>
      </c>
      <c r="L449" s="24">
        <v>536</v>
      </c>
      <c r="M449" s="24" t="s">
        <v>577</v>
      </c>
      <c r="N449" s="37">
        <v>865</v>
      </c>
    </row>
    <row r="450" spans="2:14" s="2" customFormat="1" ht="11.25">
      <c r="B450" s="51" t="s">
        <v>1509</v>
      </c>
      <c r="C450" s="50" t="s">
        <v>569</v>
      </c>
      <c r="D450" s="2" t="s">
        <v>1510</v>
      </c>
      <c r="E450" s="1">
        <v>66</v>
      </c>
      <c r="F450" s="1">
        <v>812.6</v>
      </c>
      <c r="G450" s="27">
        <v>47875.3</v>
      </c>
      <c r="H450" s="27">
        <v>25852.66</v>
      </c>
      <c r="I450" s="36">
        <v>40428</v>
      </c>
      <c r="J450" s="36">
        <v>41182</v>
      </c>
      <c r="K450" s="36">
        <v>41182</v>
      </c>
      <c r="L450" s="24">
        <v>536</v>
      </c>
      <c r="M450" s="24" t="s">
        <v>1109</v>
      </c>
      <c r="N450" s="37">
        <v>754</v>
      </c>
    </row>
    <row r="451" spans="2:14" s="2" customFormat="1" ht="11.25">
      <c r="B451" s="51" t="s">
        <v>1511</v>
      </c>
      <c r="C451" s="50" t="s">
        <v>569</v>
      </c>
      <c r="D451" s="2" t="s">
        <v>1512</v>
      </c>
      <c r="E451" s="1">
        <v>114</v>
      </c>
      <c r="F451" s="1">
        <v>2091.8</v>
      </c>
      <c r="G451" s="27">
        <v>81366.46</v>
      </c>
      <c r="H451" s="27">
        <v>81366.46</v>
      </c>
      <c r="I451" s="36">
        <v>40414</v>
      </c>
      <c r="J451" s="36">
        <v>41182</v>
      </c>
      <c r="K451" s="36">
        <v>41182</v>
      </c>
      <c r="L451" s="24">
        <v>536</v>
      </c>
      <c r="M451" s="24" t="s">
        <v>670</v>
      </c>
      <c r="N451" s="37">
        <v>768</v>
      </c>
    </row>
    <row r="452" spans="2:14" s="2" customFormat="1" ht="11.25">
      <c r="B452" s="51" t="s">
        <v>1513</v>
      </c>
      <c r="C452" s="50" t="s">
        <v>569</v>
      </c>
      <c r="D452" s="2" t="s">
        <v>1514</v>
      </c>
      <c r="E452" s="1">
        <v>275</v>
      </c>
      <c r="F452" s="1">
        <v>5248.6</v>
      </c>
      <c r="G452" s="27">
        <v>304558.05</v>
      </c>
      <c r="H452" s="27">
        <v>213190.63</v>
      </c>
      <c r="I452" s="36">
        <v>40290</v>
      </c>
      <c r="J452" s="36">
        <v>41182</v>
      </c>
      <c r="K452" s="36">
        <v>41182</v>
      </c>
      <c r="L452" s="24">
        <v>536</v>
      </c>
      <c r="M452" s="24" t="s">
        <v>623</v>
      </c>
      <c r="N452" s="37">
        <v>892</v>
      </c>
    </row>
    <row r="453" spans="2:14" s="2" customFormat="1" ht="11.25">
      <c r="B453" s="51" t="s">
        <v>1515</v>
      </c>
      <c r="C453" s="50" t="s">
        <v>569</v>
      </c>
      <c r="D453" s="2" t="s">
        <v>1516</v>
      </c>
      <c r="E453" s="1">
        <v>13.9</v>
      </c>
      <c r="F453" s="1">
        <v>229.6</v>
      </c>
      <c r="G453" s="27">
        <v>5764</v>
      </c>
      <c r="H453" s="27">
        <v>576.4</v>
      </c>
      <c r="I453" s="36">
        <v>40417</v>
      </c>
      <c r="J453" s="36">
        <v>41182</v>
      </c>
      <c r="K453" s="36">
        <v>41182</v>
      </c>
      <c r="L453" s="24">
        <v>536</v>
      </c>
      <c r="M453" s="24" t="s">
        <v>1517</v>
      </c>
      <c r="N453" s="37">
        <v>765</v>
      </c>
    </row>
    <row r="454" spans="2:14" s="2" customFormat="1" ht="11.25">
      <c r="B454" s="51" t="s">
        <v>1518</v>
      </c>
      <c r="C454" s="50" t="s">
        <v>569</v>
      </c>
      <c r="D454" s="2" t="s">
        <v>1519</v>
      </c>
      <c r="E454" s="1">
        <v>28</v>
      </c>
      <c r="F454" s="1">
        <v>337</v>
      </c>
      <c r="G454" s="27">
        <v>10822.55</v>
      </c>
      <c r="H454" s="27">
        <v>1082.26</v>
      </c>
      <c r="I454" s="36">
        <v>40387</v>
      </c>
      <c r="J454" s="36">
        <v>41182</v>
      </c>
      <c r="K454" s="36">
        <v>41182</v>
      </c>
      <c r="L454" s="24">
        <v>536</v>
      </c>
      <c r="M454" s="24" t="s">
        <v>670</v>
      </c>
      <c r="N454" s="37">
        <v>795</v>
      </c>
    </row>
    <row r="455" spans="2:14" s="2" customFormat="1" ht="11.25">
      <c r="B455" s="51" t="s">
        <v>1520</v>
      </c>
      <c r="C455" s="50" t="s">
        <v>569</v>
      </c>
      <c r="D455" s="2" t="s">
        <v>1521</v>
      </c>
      <c r="E455" s="1">
        <v>50</v>
      </c>
      <c r="F455" s="1">
        <v>587</v>
      </c>
      <c r="G455" s="27">
        <v>16290.45</v>
      </c>
      <c r="H455" s="27">
        <v>16290.45</v>
      </c>
      <c r="I455" s="36">
        <v>40414</v>
      </c>
      <c r="J455" s="36">
        <v>41182</v>
      </c>
      <c r="K455" s="36">
        <v>41182</v>
      </c>
      <c r="L455" s="24">
        <v>536</v>
      </c>
      <c r="M455" s="24" t="s">
        <v>670</v>
      </c>
      <c r="N455" s="37">
        <v>768</v>
      </c>
    </row>
    <row r="456" spans="2:14" s="2" customFormat="1" ht="11.25">
      <c r="B456" s="51" t="s">
        <v>1522</v>
      </c>
      <c r="C456" s="50" t="s">
        <v>569</v>
      </c>
      <c r="D456" s="2" t="s">
        <v>1523</v>
      </c>
      <c r="E456" s="1">
        <v>35.8</v>
      </c>
      <c r="F456" s="1">
        <v>530.5</v>
      </c>
      <c r="G456" s="27">
        <v>7655.32</v>
      </c>
      <c r="H456" s="27">
        <v>765.53</v>
      </c>
      <c r="I456" s="36">
        <v>40375</v>
      </c>
      <c r="J456" s="36">
        <v>41182</v>
      </c>
      <c r="K456" s="36">
        <v>41182</v>
      </c>
      <c r="L456" s="24">
        <v>536</v>
      </c>
      <c r="M456" s="24" t="s">
        <v>829</v>
      </c>
      <c r="N456" s="37">
        <v>807</v>
      </c>
    </row>
    <row r="457" spans="2:14" s="2" customFormat="1" ht="11.25">
      <c r="B457" s="51" t="s">
        <v>1524</v>
      </c>
      <c r="C457" s="50" t="s">
        <v>569</v>
      </c>
      <c r="D457" s="2" t="s">
        <v>1525</v>
      </c>
      <c r="E457" s="1">
        <v>132</v>
      </c>
      <c r="F457" s="1">
        <v>3156.2</v>
      </c>
      <c r="G457" s="27">
        <v>107534.2</v>
      </c>
      <c r="H457" s="27">
        <v>107534.2</v>
      </c>
      <c r="I457" s="36">
        <v>40392</v>
      </c>
      <c r="J457" s="36">
        <v>41182</v>
      </c>
      <c r="K457" s="36">
        <v>41182</v>
      </c>
      <c r="L457" s="24">
        <v>536</v>
      </c>
      <c r="M457" s="24" t="s">
        <v>670</v>
      </c>
      <c r="N457" s="37">
        <v>790</v>
      </c>
    </row>
    <row r="458" spans="2:14" s="2" customFormat="1" ht="11.25">
      <c r="B458" s="51" t="s">
        <v>1526</v>
      </c>
      <c r="C458" s="50" t="s">
        <v>569</v>
      </c>
      <c r="D458" s="2" t="s">
        <v>1527</v>
      </c>
      <c r="E458" s="1">
        <v>161</v>
      </c>
      <c r="F458" s="1">
        <v>1363</v>
      </c>
      <c r="G458" s="27">
        <v>39012</v>
      </c>
      <c r="H458" s="27">
        <v>39012</v>
      </c>
      <c r="I458" s="36">
        <v>40414</v>
      </c>
      <c r="J458" s="36">
        <v>41182</v>
      </c>
      <c r="K458" s="36">
        <v>41182</v>
      </c>
      <c r="L458" s="24">
        <v>536</v>
      </c>
      <c r="M458" s="24" t="s">
        <v>670</v>
      </c>
      <c r="N458" s="37">
        <v>768</v>
      </c>
    </row>
    <row r="459" spans="2:14" s="2" customFormat="1" ht="11.25">
      <c r="B459" s="51" t="s">
        <v>1528</v>
      </c>
      <c r="C459" s="50" t="s">
        <v>569</v>
      </c>
      <c r="D459" s="2" t="s">
        <v>1529</v>
      </c>
      <c r="E459" s="1">
        <v>47</v>
      </c>
      <c r="F459" s="1">
        <v>1333</v>
      </c>
      <c r="G459" s="27">
        <v>105002.21</v>
      </c>
      <c r="H459" s="27">
        <v>10500.22</v>
      </c>
      <c r="I459" s="36">
        <v>40396</v>
      </c>
      <c r="J459" s="36">
        <v>41182</v>
      </c>
      <c r="K459" s="36">
        <v>41182</v>
      </c>
      <c r="L459" s="24">
        <v>536</v>
      </c>
      <c r="M459" s="24" t="s">
        <v>631</v>
      </c>
      <c r="N459" s="37">
        <v>786</v>
      </c>
    </row>
    <row r="460" spans="2:14" s="2" customFormat="1" ht="11.25">
      <c r="B460" s="51" t="s">
        <v>1530</v>
      </c>
      <c r="C460" s="50" t="s">
        <v>569</v>
      </c>
      <c r="D460" s="2" t="s">
        <v>1531</v>
      </c>
      <c r="E460" s="1">
        <v>51</v>
      </c>
      <c r="F460" s="1">
        <v>1129</v>
      </c>
      <c r="G460" s="27">
        <v>36503.94</v>
      </c>
      <c r="H460" s="27">
        <v>3650.39</v>
      </c>
      <c r="I460" s="36">
        <v>40400</v>
      </c>
      <c r="J460" s="36">
        <v>41182</v>
      </c>
      <c r="K460" s="36">
        <v>41182</v>
      </c>
      <c r="L460" s="24">
        <v>536</v>
      </c>
      <c r="M460" s="24" t="s">
        <v>623</v>
      </c>
      <c r="N460" s="37">
        <v>782</v>
      </c>
    </row>
    <row r="461" spans="2:14" s="2" customFormat="1" ht="11.25">
      <c r="B461" s="51" t="s">
        <v>1532</v>
      </c>
      <c r="C461" s="50" t="s">
        <v>569</v>
      </c>
      <c r="D461" s="2" t="s">
        <v>1533</v>
      </c>
      <c r="E461" s="1">
        <v>163</v>
      </c>
      <c r="F461" s="1">
        <v>1114.4</v>
      </c>
      <c r="G461" s="27">
        <v>16782.85</v>
      </c>
      <c r="H461" s="27">
        <v>1678.29</v>
      </c>
      <c r="I461" s="36">
        <v>40091</v>
      </c>
      <c r="J461" s="36">
        <v>41182</v>
      </c>
      <c r="K461" s="36">
        <v>41182</v>
      </c>
      <c r="L461" s="24">
        <v>536</v>
      </c>
      <c r="M461" s="24" t="s">
        <v>670</v>
      </c>
      <c r="N461" s="37">
        <v>1091</v>
      </c>
    </row>
    <row r="462" spans="2:14" s="2" customFormat="1" ht="11.25">
      <c r="B462" s="51" t="s">
        <v>1534</v>
      </c>
      <c r="C462" s="50" t="s">
        <v>569</v>
      </c>
      <c r="D462" s="2" t="s">
        <v>0</v>
      </c>
      <c r="E462" s="1">
        <v>184</v>
      </c>
      <c r="F462" s="1">
        <v>2936.4</v>
      </c>
      <c r="G462" s="27">
        <v>126600.45</v>
      </c>
      <c r="H462" s="27">
        <v>12660.45</v>
      </c>
      <c r="I462" s="36">
        <v>40380</v>
      </c>
      <c r="J462" s="36">
        <v>41182</v>
      </c>
      <c r="K462" s="36">
        <v>41182</v>
      </c>
      <c r="L462" s="24">
        <v>536</v>
      </c>
      <c r="M462" s="24" t="s">
        <v>601</v>
      </c>
      <c r="N462" s="37">
        <v>802</v>
      </c>
    </row>
    <row r="463" spans="2:14" s="2" customFormat="1" ht="11.25">
      <c r="B463" s="51" t="s">
        <v>1</v>
      </c>
      <c r="C463" s="50" t="s">
        <v>569</v>
      </c>
      <c r="D463" s="2" t="s">
        <v>2</v>
      </c>
      <c r="E463" s="1">
        <v>70</v>
      </c>
      <c r="F463" s="1">
        <v>1158</v>
      </c>
      <c r="G463" s="27">
        <v>33735.17</v>
      </c>
      <c r="H463" s="27">
        <v>3373.52</v>
      </c>
      <c r="I463" s="36">
        <v>40501</v>
      </c>
      <c r="J463" s="36">
        <v>41182</v>
      </c>
      <c r="K463" s="36">
        <v>41182</v>
      </c>
      <c r="L463" s="24">
        <v>536</v>
      </c>
      <c r="M463" s="24" t="s">
        <v>725</v>
      </c>
      <c r="N463" s="37">
        <v>681</v>
      </c>
    </row>
    <row r="464" spans="2:14" s="2" customFormat="1" ht="11.25">
      <c r="B464" s="51" t="s">
        <v>3</v>
      </c>
      <c r="C464" s="50" t="s">
        <v>569</v>
      </c>
      <c r="D464" s="2" t="s">
        <v>4</v>
      </c>
      <c r="E464" s="1">
        <v>84</v>
      </c>
      <c r="F464" s="1">
        <v>1179.4</v>
      </c>
      <c r="G464" s="27">
        <v>17307.18</v>
      </c>
      <c r="H464" s="27">
        <v>1730.72</v>
      </c>
      <c r="I464" s="36">
        <v>40428</v>
      </c>
      <c r="J464" s="36">
        <v>41182</v>
      </c>
      <c r="K464" s="36">
        <v>41182</v>
      </c>
      <c r="L464" s="24">
        <v>536</v>
      </c>
      <c r="M464" s="24" t="s">
        <v>1379</v>
      </c>
      <c r="N464" s="37">
        <v>754</v>
      </c>
    </row>
    <row r="465" spans="2:14" s="2" customFormat="1" ht="11.25">
      <c r="B465" s="51" t="s">
        <v>5</v>
      </c>
      <c r="C465" s="50" t="s">
        <v>569</v>
      </c>
      <c r="D465" s="2" t="s">
        <v>6</v>
      </c>
      <c r="E465" s="1">
        <v>39</v>
      </c>
      <c r="F465" s="1">
        <v>757.8</v>
      </c>
      <c r="G465" s="27">
        <v>26253.51</v>
      </c>
      <c r="H465" s="27">
        <v>2625.35</v>
      </c>
      <c r="I465" s="36">
        <v>40456</v>
      </c>
      <c r="J465" s="36">
        <v>41182</v>
      </c>
      <c r="K465" s="36">
        <v>41182</v>
      </c>
      <c r="L465" s="24">
        <v>536</v>
      </c>
      <c r="M465" s="24" t="s">
        <v>623</v>
      </c>
      <c r="N465" s="37">
        <v>726</v>
      </c>
    </row>
    <row r="466" spans="2:14" s="2" customFormat="1" ht="11.25">
      <c r="B466" s="51" t="s">
        <v>7</v>
      </c>
      <c r="C466" s="50" t="s">
        <v>569</v>
      </c>
      <c r="D466" s="2" t="s">
        <v>8</v>
      </c>
      <c r="E466" s="1">
        <v>3</v>
      </c>
      <c r="F466" s="1">
        <v>23</v>
      </c>
      <c r="G466" s="27">
        <v>494.5</v>
      </c>
      <c r="H466" s="27">
        <v>494.5</v>
      </c>
      <c r="I466" s="36">
        <v>40471</v>
      </c>
      <c r="J466" s="36">
        <v>41182</v>
      </c>
      <c r="K466" s="36">
        <v>41182</v>
      </c>
      <c r="L466" s="24">
        <v>536</v>
      </c>
      <c r="M466" s="24" t="s">
        <v>9</v>
      </c>
      <c r="N466" s="37">
        <v>711</v>
      </c>
    </row>
    <row r="467" spans="2:14" s="2" customFormat="1" ht="11.25">
      <c r="B467" s="51" t="s">
        <v>10</v>
      </c>
      <c r="C467" s="50" t="s">
        <v>569</v>
      </c>
      <c r="D467" s="2" t="s">
        <v>11</v>
      </c>
      <c r="E467" s="1">
        <v>13</v>
      </c>
      <c r="F467" s="1">
        <v>137.8</v>
      </c>
      <c r="G467" s="27">
        <v>5738.4</v>
      </c>
      <c r="H467" s="27">
        <v>5738.4</v>
      </c>
      <c r="I467" s="36">
        <v>40381</v>
      </c>
      <c r="J467" s="36">
        <v>41182</v>
      </c>
      <c r="K467" s="36">
        <v>41182</v>
      </c>
      <c r="L467" s="24">
        <v>536</v>
      </c>
      <c r="M467" s="24" t="s">
        <v>589</v>
      </c>
      <c r="N467" s="37">
        <v>801</v>
      </c>
    </row>
    <row r="468" spans="2:14" s="2" customFormat="1" ht="11.25">
      <c r="B468" s="51" t="s">
        <v>12</v>
      </c>
      <c r="C468" s="50" t="s">
        <v>569</v>
      </c>
      <c r="D468" s="2" t="s">
        <v>13</v>
      </c>
      <c r="E468" s="1">
        <v>200</v>
      </c>
      <c r="F468" s="1">
        <v>3271.03</v>
      </c>
      <c r="G468" s="27">
        <v>91217.03</v>
      </c>
      <c r="H468" s="27">
        <v>45608.52</v>
      </c>
      <c r="I468" s="36">
        <v>40436</v>
      </c>
      <c r="J468" s="36">
        <v>41182</v>
      </c>
      <c r="K468" s="36">
        <v>41182</v>
      </c>
      <c r="L468" s="24">
        <v>536</v>
      </c>
      <c r="M468" s="24" t="s">
        <v>598</v>
      </c>
      <c r="N468" s="37">
        <v>746</v>
      </c>
    </row>
    <row r="469" spans="2:14" s="2" customFormat="1" ht="11.25">
      <c r="B469" s="51" t="s">
        <v>14</v>
      </c>
      <c r="C469" s="50" t="s">
        <v>569</v>
      </c>
      <c r="D469" s="2" t="s">
        <v>15</v>
      </c>
      <c r="E469" s="1">
        <v>157</v>
      </c>
      <c r="F469" s="1">
        <v>1818</v>
      </c>
      <c r="G469" s="27">
        <v>61269.8</v>
      </c>
      <c r="H469" s="27">
        <v>6126.98</v>
      </c>
      <c r="I469" s="36">
        <v>40387</v>
      </c>
      <c r="J469" s="36">
        <v>41182</v>
      </c>
      <c r="K469" s="36">
        <v>41182</v>
      </c>
      <c r="L469" s="24">
        <v>536</v>
      </c>
      <c r="M469" s="24" t="s">
        <v>601</v>
      </c>
      <c r="N469" s="37">
        <v>795</v>
      </c>
    </row>
    <row r="470" spans="2:14" s="2" customFormat="1" ht="11.25">
      <c r="B470" s="51" t="s">
        <v>16</v>
      </c>
      <c r="C470" s="50" t="s">
        <v>569</v>
      </c>
      <c r="D470" s="2" t="s">
        <v>17</v>
      </c>
      <c r="E470" s="1">
        <v>220</v>
      </c>
      <c r="F470" s="1">
        <v>3448.8</v>
      </c>
      <c r="G470" s="27">
        <v>79932.5</v>
      </c>
      <c r="H470" s="27">
        <v>79932.5</v>
      </c>
      <c r="I470" s="36">
        <v>40038</v>
      </c>
      <c r="J470" s="36">
        <v>41182</v>
      </c>
      <c r="K470" s="36">
        <v>41182</v>
      </c>
      <c r="L470" s="24">
        <v>536</v>
      </c>
      <c r="M470" s="24" t="s">
        <v>829</v>
      </c>
      <c r="N470" s="37">
        <v>1144</v>
      </c>
    </row>
    <row r="471" spans="2:14" s="2" customFormat="1" ht="11.25">
      <c r="B471" s="51" t="s">
        <v>18</v>
      </c>
      <c r="C471" s="50" t="s">
        <v>569</v>
      </c>
      <c r="D471" s="2" t="s">
        <v>19</v>
      </c>
      <c r="E471" s="1">
        <v>31</v>
      </c>
      <c r="F471" s="1">
        <v>209</v>
      </c>
      <c r="G471" s="27">
        <v>3266.4</v>
      </c>
      <c r="H471" s="27">
        <v>326.64</v>
      </c>
      <c r="I471" s="36">
        <v>40462</v>
      </c>
      <c r="J471" s="36">
        <v>41182</v>
      </c>
      <c r="K471" s="36">
        <v>41182</v>
      </c>
      <c r="L471" s="24">
        <v>536</v>
      </c>
      <c r="M471" s="24" t="s">
        <v>711</v>
      </c>
      <c r="N471" s="37">
        <v>720</v>
      </c>
    </row>
    <row r="472" spans="2:14" s="2" customFormat="1" ht="11.25">
      <c r="B472" s="51" t="s">
        <v>20</v>
      </c>
      <c r="C472" s="50" t="s">
        <v>569</v>
      </c>
      <c r="D472" s="2" t="s">
        <v>21</v>
      </c>
      <c r="E472" s="1">
        <v>13</v>
      </c>
      <c r="F472" s="1">
        <v>170</v>
      </c>
      <c r="G472" s="27">
        <v>1494</v>
      </c>
      <c r="H472" s="27">
        <v>149.4</v>
      </c>
      <c r="I472" s="36">
        <v>40380</v>
      </c>
      <c r="J472" s="36">
        <v>41182</v>
      </c>
      <c r="K472" s="36">
        <v>41182</v>
      </c>
      <c r="L472" s="24">
        <v>536</v>
      </c>
      <c r="M472" s="24" t="s">
        <v>733</v>
      </c>
      <c r="N472" s="37">
        <v>802</v>
      </c>
    </row>
    <row r="473" spans="2:14" s="2" customFormat="1" ht="11.25">
      <c r="B473" s="51" t="s">
        <v>22</v>
      </c>
      <c r="C473" s="50" t="s">
        <v>569</v>
      </c>
      <c r="D473" s="2" t="s">
        <v>23</v>
      </c>
      <c r="E473" s="1">
        <v>53</v>
      </c>
      <c r="F473" s="1">
        <v>587</v>
      </c>
      <c r="G473" s="27">
        <v>6181.2</v>
      </c>
      <c r="H473" s="27">
        <v>618.12</v>
      </c>
      <c r="I473" s="36">
        <v>40291</v>
      </c>
      <c r="J473" s="36">
        <v>41188</v>
      </c>
      <c r="K473" s="36">
        <v>41188</v>
      </c>
      <c r="L473" s="24">
        <v>542</v>
      </c>
      <c r="M473" s="24" t="s">
        <v>645</v>
      </c>
      <c r="N473" s="37">
        <v>897</v>
      </c>
    </row>
    <row r="474" spans="2:14" s="2" customFormat="1" ht="11.25">
      <c r="B474" s="51" t="s">
        <v>24</v>
      </c>
      <c r="C474" s="50" t="s">
        <v>569</v>
      </c>
      <c r="D474" s="2" t="s">
        <v>25</v>
      </c>
      <c r="E474" s="1">
        <v>10</v>
      </c>
      <c r="F474" s="1">
        <v>305</v>
      </c>
      <c r="G474" s="27">
        <v>14500.38</v>
      </c>
      <c r="H474" s="27">
        <v>1450.04</v>
      </c>
      <c r="I474" s="36">
        <v>40288</v>
      </c>
      <c r="J474" s="36">
        <v>41188</v>
      </c>
      <c r="K474" s="36">
        <v>41188</v>
      </c>
      <c r="L474" s="24">
        <v>542</v>
      </c>
      <c r="M474" s="24" t="s">
        <v>645</v>
      </c>
      <c r="N474" s="37">
        <v>900</v>
      </c>
    </row>
    <row r="475" spans="2:14" s="2" customFormat="1" ht="11.25">
      <c r="B475" s="51" t="s">
        <v>26</v>
      </c>
      <c r="C475" s="50" t="s">
        <v>569</v>
      </c>
      <c r="D475" s="2" t="s">
        <v>27</v>
      </c>
      <c r="E475" s="1">
        <v>21</v>
      </c>
      <c r="F475" s="1">
        <v>397</v>
      </c>
      <c r="G475" s="27">
        <v>8496.86</v>
      </c>
      <c r="H475" s="27">
        <v>849.69</v>
      </c>
      <c r="I475" s="36">
        <v>40297</v>
      </c>
      <c r="J475" s="36">
        <v>41188</v>
      </c>
      <c r="K475" s="36">
        <v>41188</v>
      </c>
      <c r="L475" s="24">
        <v>542</v>
      </c>
      <c r="M475" s="24" t="s">
        <v>1193</v>
      </c>
      <c r="N475" s="37">
        <v>891</v>
      </c>
    </row>
    <row r="476" spans="2:14" s="2" customFormat="1" ht="11.25">
      <c r="B476" s="51" t="s">
        <v>28</v>
      </c>
      <c r="C476" s="50" t="s">
        <v>569</v>
      </c>
      <c r="D476" s="2" t="s">
        <v>29</v>
      </c>
      <c r="E476" s="1">
        <v>107</v>
      </c>
      <c r="F476" s="1">
        <v>1165.2</v>
      </c>
      <c r="G476" s="27">
        <v>20820.65</v>
      </c>
      <c r="H476" s="27">
        <v>2082.07</v>
      </c>
      <c r="I476" s="36">
        <v>40274</v>
      </c>
      <c r="J476" s="36">
        <v>41212</v>
      </c>
      <c r="K476" s="36">
        <v>41212</v>
      </c>
      <c r="L476" s="24">
        <v>566</v>
      </c>
      <c r="M476" s="24" t="s">
        <v>681</v>
      </c>
      <c r="N476" s="37">
        <v>938</v>
      </c>
    </row>
    <row r="477" spans="2:14" s="2" customFormat="1" ht="11.25">
      <c r="B477" s="51" t="s">
        <v>30</v>
      </c>
      <c r="C477" s="50" t="s">
        <v>569</v>
      </c>
      <c r="D477" s="2" t="s">
        <v>31</v>
      </c>
      <c r="E477" s="1">
        <v>271</v>
      </c>
      <c r="F477" s="1">
        <v>1767.8</v>
      </c>
      <c r="G477" s="27">
        <v>25401.74</v>
      </c>
      <c r="H477" s="27">
        <v>2540.17</v>
      </c>
      <c r="I477" s="36">
        <v>40304</v>
      </c>
      <c r="J477" s="36">
        <v>41224</v>
      </c>
      <c r="K477" s="36">
        <v>41224</v>
      </c>
      <c r="L477" s="24">
        <v>578</v>
      </c>
      <c r="M477" s="24" t="s">
        <v>606</v>
      </c>
      <c r="N477" s="37">
        <v>920</v>
      </c>
    </row>
    <row r="478" spans="2:14" s="2" customFormat="1" ht="11.25">
      <c r="B478" s="51" t="s">
        <v>32</v>
      </c>
      <c r="C478" s="50" t="s">
        <v>569</v>
      </c>
      <c r="D478" s="2" t="s">
        <v>33</v>
      </c>
      <c r="E478" s="1">
        <v>49</v>
      </c>
      <c r="F478" s="1">
        <v>1495.2</v>
      </c>
      <c r="G478" s="27">
        <v>50101.66</v>
      </c>
      <c r="H478" s="27">
        <v>5010.17</v>
      </c>
      <c r="I478" s="36">
        <v>40256</v>
      </c>
      <c r="J478" s="36">
        <v>41243</v>
      </c>
      <c r="K478" s="36">
        <v>41243</v>
      </c>
      <c r="L478" s="24">
        <v>597</v>
      </c>
      <c r="M478" s="24" t="s">
        <v>606</v>
      </c>
      <c r="N478" s="37">
        <v>987</v>
      </c>
    </row>
    <row r="479" spans="2:14" s="2" customFormat="1" ht="11.25">
      <c r="B479" s="51" t="s">
        <v>34</v>
      </c>
      <c r="C479" s="50" t="s">
        <v>569</v>
      </c>
      <c r="D479" s="2" t="s">
        <v>35</v>
      </c>
      <c r="E479" s="1">
        <v>46</v>
      </c>
      <c r="F479" s="1">
        <v>427</v>
      </c>
      <c r="G479" s="27">
        <v>4611.24</v>
      </c>
      <c r="H479" s="27">
        <v>4611.24</v>
      </c>
      <c r="I479" s="36">
        <v>40317</v>
      </c>
      <c r="J479" s="36">
        <v>41243</v>
      </c>
      <c r="K479" s="36">
        <v>41243</v>
      </c>
      <c r="L479" s="24">
        <v>597</v>
      </c>
      <c r="M479" s="24" t="s">
        <v>681</v>
      </c>
      <c r="N479" s="37">
        <v>926</v>
      </c>
    </row>
    <row r="480" spans="2:14" s="2" customFormat="1" ht="11.25">
      <c r="B480" s="51" t="s">
        <v>36</v>
      </c>
      <c r="C480" s="50" t="s">
        <v>569</v>
      </c>
      <c r="D480" s="2" t="s">
        <v>37</v>
      </c>
      <c r="E480" s="1">
        <v>35</v>
      </c>
      <c r="F480" s="1">
        <v>483.4</v>
      </c>
      <c r="G480" s="27">
        <v>9946.3</v>
      </c>
      <c r="H480" s="27">
        <v>994.63</v>
      </c>
      <c r="I480" s="36">
        <v>40295</v>
      </c>
      <c r="J480" s="36">
        <v>41243</v>
      </c>
      <c r="K480" s="36">
        <v>41243</v>
      </c>
      <c r="L480" s="24">
        <v>597</v>
      </c>
      <c r="M480" s="24" t="s">
        <v>681</v>
      </c>
      <c r="N480" s="37">
        <v>948</v>
      </c>
    </row>
    <row r="481" spans="2:14" s="2" customFormat="1" ht="11.25">
      <c r="B481" s="51" t="s">
        <v>38</v>
      </c>
      <c r="C481" s="50" t="s">
        <v>569</v>
      </c>
      <c r="D481" s="2" t="s">
        <v>39</v>
      </c>
      <c r="E481" s="1">
        <v>88</v>
      </c>
      <c r="F481" s="1">
        <v>1447.2</v>
      </c>
      <c r="G481" s="27">
        <v>28174.65</v>
      </c>
      <c r="H481" s="27">
        <v>2817.47</v>
      </c>
      <c r="I481" s="36">
        <v>40274</v>
      </c>
      <c r="J481" s="36">
        <v>41243</v>
      </c>
      <c r="K481" s="36">
        <v>41243</v>
      </c>
      <c r="L481" s="24">
        <v>597</v>
      </c>
      <c r="M481" s="24" t="s">
        <v>598</v>
      </c>
      <c r="N481" s="37">
        <v>969</v>
      </c>
    </row>
    <row r="482" spans="2:14" s="2" customFormat="1" ht="11.25">
      <c r="B482" s="51" t="s">
        <v>40</v>
      </c>
      <c r="C482" s="50" t="s">
        <v>569</v>
      </c>
      <c r="D482" s="2" t="s">
        <v>41</v>
      </c>
      <c r="E482" s="1">
        <v>11</v>
      </c>
      <c r="F482" s="1">
        <v>0</v>
      </c>
      <c r="G482" s="27">
        <v>4769.6</v>
      </c>
      <c r="H482" s="27">
        <v>4769.6</v>
      </c>
      <c r="I482" s="36">
        <v>40855</v>
      </c>
      <c r="J482" s="36">
        <v>41273</v>
      </c>
      <c r="K482" s="36">
        <v>41273</v>
      </c>
      <c r="L482" s="24">
        <v>627</v>
      </c>
      <c r="M482" s="24" t="s">
        <v>1248</v>
      </c>
      <c r="N482" s="37">
        <v>418</v>
      </c>
    </row>
    <row r="483" spans="2:14" s="2" customFormat="1" ht="11.25">
      <c r="B483" s="51" t="s">
        <v>42</v>
      </c>
      <c r="C483" s="50" t="s">
        <v>569</v>
      </c>
      <c r="D483" s="2" t="s">
        <v>43</v>
      </c>
      <c r="E483" s="1">
        <v>60</v>
      </c>
      <c r="F483" s="1">
        <v>756.2</v>
      </c>
      <c r="G483" s="27">
        <v>17055.8</v>
      </c>
      <c r="H483" s="27">
        <v>17055.8</v>
      </c>
      <c r="I483" s="36">
        <v>40095</v>
      </c>
      <c r="J483" s="36">
        <v>41273</v>
      </c>
      <c r="K483" s="36">
        <v>41273</v>
      </c>
      <c r="L483" s="24">
        <v>627</v>
      </c>
      <c r="M483" s="24" t="s">
        <v>851</v>
      </c>
      <c r="N483" s="37">
        <v>1178</v>
      </c>
    </row>
    <row r="484" spans="2:14" s="2" customFormat="1" ht="11.25">
      <c r="B484" s="51" t="s">
        <v>44</v>
      </c>
      <c r="C484" s="50" t="s">
        <v>569</v>
      </c>
      <c r="D484" s="2" t="s">
        <v>45</v>
      </c>
      <c r="E484" s="1">
        <v>59</v>
      </c>
      <c r="F484" s="1">
        <v>892</v>
      </c>
      <c r="G484" s="27">
        <v>15178.9</v>
      </c>
      <c r="H484" s="27">
        <v>1517.89</v>
      </c>
      <c r="I484" s="36">
        <v>40627</v>
      </c>
      <c r="J484" s="36">
        <v>41273</v>
      </c>
      <c r="K484" s="36">
        <v>41273</v>
      </c>
      <c r="L484" s="24">
        <v>627</v>
      </c>
      <c r="M484" s="24" t="s">
        <v>46</v>
      </c>
      <c r="N484" s="37">
        <v>646</v>
      </c>
    </row>
    <row r="485" spans="2:14" s="2" customFormat="1" ht="11.25">
      <c r="B485" s="51" t="s">
        <v>47</v>
      </c>
      <c r="C485" s="50" t="s">
        <v>569</v>
      </c>
      <c r="D485" s="2" t="s">
        <v>48</v>
      </c>
      <c r="E485" s="1">
        <v>159</v>
      </c>
      <c r="F485" s="1">
        <v>2174</v>
      </c>
      <c r="G485" s="27">
        <v>56342.85</v>
      </c>
      <c r="H485" s="27">
        <v>5634.29</v>
      </c>
      <c r="I485" s="36">
        <v>40268</v>
      </c>
      <c r="J485" s="36">
        <v>41274</v>
      </c>
      <c r="K485" s="36">
        <v>41274</v>
      </c>
      <c r="L485" s="24">
        <v>628</v>
      </c>
      <c r="M485" s="24" t="s">
        <v>606</v>
      </c>
      <c r="N485" s="37">
        <v>1006</v>
      </c>
    </row>
    <row r="486" spans="2:14" s="2" customFormat="1" ht="11.25">
      <c r="B486" s="51" t="s">
        <v>49</v>
      </c>
      <c r="C486" s="50" t="s">
        <v>569</v>
      </c>
      <c r="D486" s="2" t="s">
        <v>50</v>
      </c>
      <c r="E486" s="1">
        <v>175</v>
      </c>
      <c r="F486" s="1">
        <v>1322</v>
      </c>
      <c r="G486" s="27">
        <v>45349.94</v>
      </c>
      <c r="H486" s="27">
        <v>4535</v>
      </c>
      <c r="I486" s="36">
        <v>40256</v>
      </c>
      <c r="J486" s="36">
        <v>41274</v>
      </c>
      <c r="K486" s="36">
        <v>41274</v>
      </c>
      <c r="L486" s="24">
        <v>628</v>
      </c>
      <c r="M486" s="24" t="s">
        <v>606</v>
      </c>
      <c r="N486" s="37">
        <v>1018</v>
      </c>
    </row>
    <row r="487" spans="2:14" s="2" customFormat="1" ht="11.25">
      <c r="B487" s="51" t="s">
        <v>51</v>
      </c>
      <c r="C487" s="50" t="s">
        <v>569</v>
      </c>
      <c r="D487" s="2" t="s">
        <v>52</v>
      </c>
      <c r="E487" s="1">
        <v>104</v>
      </c>
      <c r="F487" s="1">
        <v>1270.4</v>
      </c>
      <c r="G487" s="27">
        <v>26747.93</v>
      </c>
      <c r="H487" s="27">
        <v>20595.91</v>
      </c>
      <c r="I487" s="36">
        <v>40116</v>
      </c>
      <c r="J487" s="36">
        <v>41274</v>
      </c>
      <c r="K487" s="36">
        <v>41274</v>
      </c>
      <c r="L487" s="24">
        <v>628</v>
      </c>
      <c r="M487" s="24" t="s">
        <v>765</v>
      </c>
      <c r="N487" s="37">
        <v>1158</v>
      </c>
    </row>
    <row r="488" spans="2:14" s="2" customFormat="1" ht="11.25">
      <c r="B488" s="51" t="s">
        <v>53</v>
      </c>
      <c r="C488" s="50" t="s">
        <v>569</v>
      </c>
      <c r="D488" s="2" t="s">
        <v>54</v>
      </c>
      <c r="E488" s="1">
        <v>72</v>
      </c>
      <c r="F488" s="1">
        <v>1365</v>
      </c>
      <c r="G488" s="27">
        <v>42563.65</v>
      </c>
      <c r="H488" s="27">
        <v>42563.65</v>
      </c>
      <c r="I488" s="36">
        <v>40101</v>
      </c>
      <c r="J488" s="36">
        <v>41274</v>
      </c>
      <c r="K488" s="36">
        <v>41274</v>
      </c>
      <c r="L488" s="24">
        <v>628</v>
      </c>
      <c r="M488" s="24" t="s">
        <v>967</v>
      </c>
      <c r="N488" s="37">
        <v>1173</v>
      </c>
    </row>
    <row r="489" spans="2:14" s="2" customFormat="1" ht="11.25">
      <c r="B489" s="51" t="s">
        <v>55</v>
      </c>
      <c r="C489" s="50" t="s">
        <v>569</v>
      </c>
      <c r="D489" s="2" t="s">
        <v>56</v>
      </c>
      <c r="E489" s="1">
        <v>32</v>
      </c>
      <c r="F489" s="1">
        <v>507</v>
      </c>
      <c r="G489" s="27">
        <v>19199.57</v>
      </c>
      <c r="H489" s="27">
        <v>1919.96</v>
      </c>
      <c r="I489" s="36">
        <v>40634</v>
      </c>
      <c r="J489" s="36">
        <v>41274</v>
      </c>
      <c r="K489" s="36">
        <v>41274</v>
      </c>
      <c r="L489" s="24">
        <v>628</v>
      </c>
      <c r="M489" s="24" t="s">
        <v>623</v>
      </c>
      <c r="N489" s="37">
        <v>640</v>
      </c>
    </row>
    <row r="490" spans="2:14" s="2" customFormat="1" ht="11.25">
      <c r="B490" s="51" t="s">
        <v>57</v>
      </c>
      <c r="C490" s="50" t="s">
        <v>569</v>
      </c>
      <c r="D490" s="2" t="s">
        <v>58</v>
      </c>
      <c r="E490" s="1">
        <v>82</v>
      </c>
      <c r="F490" s="1">
        <v>919</v>
      </c>
      <c r="G490" s="27">
        <v>28161.65</v>
      </c>
      <c r="H490" s="27">
        <v>2816.17</v>
      </c>
      <c r="I490" s="36">
        <v>40109</v>
      </c>
      <c r="J490" s="36">
        <v>41274</v>
      </c>
      <c r="K490" s="36">
        <v>41274</v>
      </c>
      <c r="L490" s="24">
        <v>628</v>
      </c>
      <c r="M490" s="24" t="s">
        <v>645</v>
      </c>
      <c r="N490" s="37">
        <v>1165</v>
      </c>
    </row>
    <row r="491" spans="2:14" s="2" customFormat="1" ht="11.25">
      <c r="B491" s="51" t="s">
        <v>59</v>
      </c>
      <c r="C491" s="50" t="s">
        <v>569</v>
      </c>
      <c r="D491" s="2" t="s">
        <v>60</v>
      </c>
      <c r="E491" s="1">
        <v>79</v>
      </c>
      <c r="F491" s="1">
        <v>1637</v>
      </c>
      <c r="G491" s="27">
        <v>40566.48</v>
      </c>
      <c r="H491" s="27">
        <v>4056.65</v>
      </c>
      <c r="I491" s="36">
        <v>40214</v>
      </c>
      <c r="J491" s="36">
        <v>41274</v>
      </c>
      <c r="K491" s="36">
        <v>41274</v>
      </c>
      <c r="L491" s="24">
        <v>628</v>
      </c>
      <c r="M491" s="24" t="s">
        <v>725</v>
      </c>
      <c r="N491" s="37">
        <v>1060</v>
      </c>
    </row>
    <row r="492" spans="2:14" s="2" customFormat="1" ht="11.25">
      <c r="B492" s="51" t="s">
        <v>61</v>
      </c>
      <c r="C492" s="50" t="s">
        <v>569</v>
      </c>
      <c r="D492" s="2" t="s">
        <v>62</v>
      </c>
      <c r="E492" s="1">
        <v>69</v>
      </c>
      <c r="F492" s="1">
        <v>1036</v>
      </c>
      <c r="G492" s="27">
        <v>76494.22</v>
      </c>
      <c r="H492" s="27">
        <v>7649.42</v>
      </c>
      <c r="I492" s="36">
        <v>40348</v>
      </c>
      <c r="J492" s="36">
        <v>41274</v>
      </c>
      <c r="K492" s="36">
        <v>41274</v>
      </c>
      <c r="L492" s="24">
        <v>628</v>
      </c>
      <c r="M492" s="24" t="s">
        <v>693</v>
      </c>
      <c r="N492" s="37">
        <v>926</v>
      </c>
    </row>
    <row r="493" spans="2:14" s="2" customFormat="1" ht="11.25">
      <c r="B493" s="51" t="s">
        <v>63</v>
      </c>
      <c r="C493" s="50" t="s">
        <v>569</v>
      </c>
      <c r="D493" s="2" t="s">
        <v>64</v>
      </c>
      <c r="E493" s="1">
        <v>60</v>
      </c>
      <c r="F493" s="1">
        <v>627.4</v>
      </c>
      <c r="G493" s="27">
        <v>14684.3</v>
      </c>
      <c r="H493" s="27">
        <v>1468.43</v>
      </c>
      <c r="I493" s="36">
        <v>40476</v>
      </c>
      <c r="J493" s="36">
        <v>41274</v>
      </c>
      <c r="K493" s="36">
        <v>41274</v>
      </c>
      <c r="L493" s="24">
        <v>628</v>
      </c>
      <c r="M493" s="24" t="s">
        <v>651</v>
      </c>
      <c r="N493" s="37">
        <v>798</v>
      </c>
    </row>
    <row r="494" spans="2:14" s="2" customFormat="1" ht="11.25">
      <c r="B494" s="51" t="s">
        <v>65</v>
      </c>
      <c r="C494" s="50" t="s">
        <v>569</v>
      </c>
      <c r="D494" s="2" t="s">
        <v>66</v>
      </c>
      <c r="E494" s="1">
        <v>65</v>
      </c>
      <c r="F494" s="1">
        <v>881</v>
      </c>
      <c r="G494" s="27">
        <v>35649.35</v>
      </c>
      <c r="H494" s="27">
        <v>3564.94</v>
      </c>
      <c r="I494" s="36">
        <v>40367</v>
      </c>
      <c r="J494" s="36">
        <v>41274</v>
      </c>
      <c r="K494" s="36">
        <v>41274</v>
      </c>
      <c r="L494" s="24">
        <v>628</v>
      </c>
      <c r="M494" s="24" t="s">
        <v>598</v>
      </c>
      <c r="N494" s="37">
        <v>907</v>
      </c>
    </row>
    <row r="495" spans="2:14" s="2" customFormat="1" ht="11.25">
      <c r="B495" s="51" t="s">
        <v>67</v>
      </c>
      <c r="C495" s="50" t="s">
        <v>569</v>
      </c>
      <c r="D495" s="2" t="s">
        <v>68</v>
      </c>
      <c r="E495" s="1">
        <v>41</v>
      </c>
      <c r="F495" s="1">
        <v>1137</v>
      </c>
      <c r="G495" s="27">
        <v>65059.5</v>
      </c>
      <c r="H495" s="27">
        <v>6505.95</v>
      </c>
      <c r="I495" s="36">
        <v>40381</v>
      </c>
      <c r="J495" s="36">
        <v>41274</v>
      </c>
      <c r="K495" s="36">
        <v>41274</v>
      </c>
      <c r="L495" s="24">
        <v>628</v>
      </c>
      <c r="M495" s="24" t="s">
        <v>725</v>
      </c>
      <c r="N495" s="37">
        <v>893</v>
      </c>
    </row>
    <row r="496" spans="2:14" s="2" customFormat="1" ht="11.25">
      <c r="B496" s="51" t="s">
        <v>69</v>
      </c>
      <c r="C496" s="50" t="s">
        <v>569</v>
      </c>
      <c r="D496" s="2" t="s">
        <v>70</v>
      </c>
      <c r="E496" s="1">
        <v>91</v>
      </c>
      <c r="F496" s="1">
        <v>1317.8</v>
      </c>
      <c r="G496" s="27">
        <v>33201.77</v>
      </c>
      <c r="H496" s="27">
        <v>3320.18</v>
      </c>
      <c r="I496" s="36">
        <v>40050</v>
      </c>
      <c r="J496" s="36">
        <v>41274</v>
      </c>
      <c r="K496" s="36">
        <v>41274</v>
      </c>
      <c r="L496" s="24">
        <v>628</v>
      </c>
      <c r="M496" s="24" t="s">
        <v>645</v>
      </c>
      <c r="N496" s="37">
        <v>1224</v>
      </c>
    </row>
    <row r="497" spans="2:14" s="2" customFormat="1" ht="11.25">
      <c r="B497" s="51" t="s">
        <v>71</v>
      </c>
      <c r="C497" s="50" t="s">
        <v>569</v>
      </c>
      <c r="D497" s="2" t="s">
        <v>72</v>
      </c>
      <c r="E497" s="1">
        <v>72</v>
      </c>
      <c r="F497" s="1">
        <v>1446.2</v>
      </c>
      <c r="G497" s="27">
        <v>29739.2</v>
      </c>
      <c r="H497" s="27">
        <v>3568.7</v>
      </c>
      <c r="I497" s="36">
        <v>40050</v>
      </c>
      <c r="J497" s="36">
        <v>41274</v>
      </c>
      <c r="K497" s="36">
        <v>41274</v>
      </c>
      <c r="L497" s="24">
        <v>628</v>
      </c>
      <c r="M497" s="24" t="s">
        <v>645</v>
      </c>
      <c r="N497" s="37">
        <v>1224</v>
      </c>
    </row>
    <row r="498" spans="2:14" s="2" customFormat="1" ht="11.25">
      <c r="B498" s="51" t="s">
        <v>73</v>
      </c>
      <c r="C498" s="50" t="s">
        <v>569</v>
      </c>
      <c r="D498" s="2" t="s">
        <v>74</v>
      </c>
      <c r="E498" s="1">
        <v>49</v>
      </c>
      <c r="F498" s="1">
        <v>823.6</v>
      </c>
      <c r="G498" s="27">
        <v>26218.55</v>
      </c>
      <c r="H498" s="27">
        <v>2621.86</v>
      </c>
      <c r="I498" s="36">
        <v>40609</v>
      </c>
      <c r="J498" s="36">
        <v>41274</v>
      </c>
      <c r="K498" s="36">
        <v>41274</v>
      </c>
      <c r="L498" s="24">
        <v>628</v>
      </c>
      <c r="M498" s="24" t="s">
        <v>752</v>
      </c>
      <c r="N498" s="37">
        <v>665</v>
      </c>
    </row>
    <row r="499" spans="2:14" s="2" customFormat="1" ht="11.25">
      <c r="B499" s="51" t="s">
        <v>75</v>
      </c>
      <c r="C499" s="50" t="s">
        <v>569</v>
      </c>
      <c r="D499" s="2" t="s">
        <v>76</v>
      </c>
      <c r="E499" s="1">
        <v>22</v>
      </c>
      <c r="F499" s="1">
        <v>660</v>
      </c>
      <c r="G499" s="27">
        <v>47044.1</v>
      </c>
      <c r="H499" s="27">
        <v>4704.41</v>
      </c>
      <c r="I499" s="36">
        <v>40583</v>
      </c>
      <c r="J499" s="36">
        <v>41274</v>
      </c>
      <c r="K499" s="36">
        <v>41274</v>
      </c>
      <c r="L499" s="24">
        <v>628</v>
      </c>
      <c r="M499" s="24" t="s">
        <v>656</v>
      </c>
      <c r="N499" s="37">
        <v>691</v>
      </c>
    </row>
    <row r="500" spans="2:14" s="2" customFormat="1" ht="11.25">
      <c r="B500" s="51" t="s">
        <v>77</v>
      </c>
      <c r="C500" s="50" t="s">
        <v>569</v>
      </c>
      <c r="D500" s="2" t="s">
        <v>78</v>
      </c>
      <c r="E500" s="1">
        <v>84</v>
      </c>
      <c r="F500" s="1">
        <v>1411.8</v>
      </c>
      <c r="G500" s="27">
        <v>36552</v>
      </c>
      <c r="H500" s="27">
        <v>4853.73</v>
      </c>
      <c r="I500" s="36">
        <v>40050</v>
      </c>
      <c r="J500" s="36">
        <v>41274</v>
      </c>
      <c r="K500" s="36">
        <v>41274</v>
      </c>
      <c r="L500" s="24">
        <v>628</v>
      </c>
      <c r="M500" s="24" t="s">
        <v>645</v>
      </c>
      <c r="N500" s="37">
        <v>1224</v>
      </c>
    </row>
    <row r="501" spans="2:14" s="2" customFormat="1" ht="11.25">
      <c r="B501" s="51" t="s">
        <v>79</v>
      </c>
      <c r="C501" s="50" t="s">
        <v>569</v>
      </c>
      <c r="D501" s="2" t="s">
        <v>80</v>
      </c>
      <c r="E501" s="1">
        <v>15</v>
      </c>
      <c r="F501" s="1">
        <v>152</v>
      </c>
      <c r="G501" s="27">
        <v>8246</v>
      </c>
      <c r="H501" s="27">
        <v>824.6</v>
      </c>
      <c r="I501" s="36">
        <v>40487</v>
      </c>
      <c r="J501" s="36">
        <v>41274</v>
      </c>
      <c r="K501" s="36">
        <v>41274</v>
      </c>
      <c r="L501" s="24">
        <v>628</v>
      </c>
      <c r="M501" s="24" t="s">
        <v>645</v>
      </c>
      <c r="N501" s="37">
        <v>787</v>
      </c>
    </row>
    <row r="502" spans="2:14" s="2" customFormat="1" ht="11.25">
      <c r="B502" s="51" t="s">
        <v>81</v>
      </c>
      <c r="C502" s="50" t="s">
        <v>569</v>
      </c>
      <c r="D502" s="2" t="s">
        <v>82</v>
      </c>
      <c r="E502" s="1">
        <v>68</v>
      </c>
      <c r="F502" s="1">
        <v>1332.2</v>
      </c>
      <c r="G502" s="27">
        <v>56207.06</v>
      </c>
      <c r="H502" s="27">
        <v>5620.71</v>
      </c>
      <c r="I502" s="36">
        <v>40494</v>
      </c>
      <c r="J502" s="36">
        <v>41274</v>
      </c>
      <c r="K502" s="36">
        <v>41274</v>
      </c>
      <c r="L502" s="24">
        <v>628</v>
      </c>
      <c r="M502" s="24" t="s">
        <v>693</v>
      </c>
      <c r="N502" s="37">
        <v>780</v>
      </c>
    </row>
    <row r="503" spans="2:14" s="2" customFormat="1" ht="11.25">
      <c r="B503" s="51" t="s">
        <v>83</v>
      </c>
      <c r="C503" s="50" t="s">
        <v>569</v>
      </c>
      <c r="D503" s="2" t="s">
        <v>84</v>
      </c>
      <c r="E503" s="1">
        <v>11</v>
      </c>
      <c r="F503" s="1">
        <v>168</v>
      </c>
      <c r="G503" s="27">
        <v>9748</v>
      </c>
      <c r="H503" s="27">
        <v>9748</v>
      </c>
      <c r="I503" s="36">
        <v>40554</v>
      </c>
      <c r="J503" s="36">
        <v>41274</v>
      </c>
      <c r="K503" s="36">
        <v>41274</v>
      </c>
      <c r="L503" s="24">
        <v>628</v>
      </c>
      <c r="M503" s="24" t="s">
        <v>725</v>
      </c>
      <c r="N503" s="37">
        <v>720</v>
      </c>
    </row>
    <row r="504" spans="2:14" s="2" customFormat="1" ht="11.25">
      <c r="B504" s="51" t="s">
        <v>85</v>
      </c>
      <c r="C504" s="50" t="s">
        <v>569</v>
      </c>
      <c r="D504" s="2" t="s">
        <v>86</v>
      </c>
      <c r="E504" s="1">
        <v>27</v>
      </c>
      <c r="F504" s="1">
        <v>441.4</v>
      </c>
      <c r="G504" s="27">
        <v>19946.3</v>
      </c>
      <c r="H504" s="27">
        <v>1994.63</v>
      </c>
      <c r="I504" s="36">
        <v>40568</v>
      </c>
      <c r="J504" s="36">
        <v>41274</v>
      </c>
      <c r="K504" s="36">
        <v>41274</v>
      </c>
      <c r="L504" s="24">
        <v>628</v>
      </c>
      <c r="M504" s="24" t="s">
        <v>693</v>
      </c>
      <c r="N504" s="37">
        <v>706</v>
      </c>
    </row>
    <row r="505" spans="2:14" s="2" customFormat="1" ht="11.25">
      <c r="B505" s="51" t="s">
        <v>87</v>
      </c>
      <c r="C505" s="50" t="s">
        <v>569</v>
      </c>
      <c r="D505" s="2" t="s">
        <v>88</v>
      </c>
      <c r="E505" s="1">
        <v>336</v>
      </c>
      <c r="F505" s="1">
        <v>5320.4</v>
      </c>
      <c r="G505" s="27">
        <v>196352.18</v>
      </c>
      <c r="H505" s="27">
        <v>196352.18</v>
      </c>
      <c r="I505" s="36">
        <v>40486</v>
      </c>
      <c r="J505" s="36">
        <v>41274</v>
      </c>
      <c r="K505" s="36">
        <v>41274</v>
      </c>
      <c r="L505" s="24">
        <v>628</v>
      </c>
      <c r="M505" s="24" t="s">
        <v>89</v>
      </c>
      <c r="N505" s="37">
        <v>788</v>
      </c>
    </row>
    <row r="506" spans="2:14" s="2" customFormat="1" ht="11.25">
      <c r="B506" s="51" t="s">
        <v>90</v>
      </c>
      <c r="C506" s="50" t="s">
        <v>569</v>
      </c>
      <c r="D506" s="2" t="s">
        <v>91</v>
      </c>
      <c r="E506" s="1">
        <v>222</v>
      </c>
      <c r="F506" s="1">
        <v>7630</v>
      </c>
      <c r="G506" s="27">
        <v>522237.05</v>
      </c>
      <c r="H506" s="27">
        <v>52223.7</v>
      </c>
      <c r="I506" s="36">
        <v>40212</v>
      </c>
      <c r="J506" s="36">
        <v>41274</v>
      </c>
      <c r="K506" s="36">
        <v>41274</v>
      </c>
      <c r="L506" s="24">
        <v>628</v>
      </c>
      <c r="M506" s="24" t="s">
        <v>631</v>
      </c>
      <c r="N506" s="37">
        <v>1062</v>
      </c>
    </row>
    <row r="507" spans="2:14" s="2" customFormat="1" ht="11.25">
      <c r="B507" s="51" t="s">
        <v>92</v>
      </c>
      <c r="C507" s="50" t="s">
        <v>569</v>
      </c>
      <c r="D507" s="2" t="s">
        <v>93</v>
      </c>
      <c r="E507" s="1">
        <v>107</v>
      </c>
      <c r="F507" s="1">
        <v>1094</v>
      </c>
      <c r="G507" s="27">
        <v>44608.24</v>
      </c>
      <c r="H507" s="27">
        <v>4460.82</v>
      </c>
      <c r="I507" s="36">
        <v>40122</v>
      </c>
      <c r="J507" s="36">
        <v>41274</v>
      </c>
      <c r="K507" s="36">
        <v>41274</v>
      </c>
      <c r="L507" s="24">
        <v>628</v>
      </c>
      <c r="M507" s="24" t="s">
        <v>577</v>
      </c>
      <c r="N507" s="37">
        <v>1152</v>
      </c>
    </row>
    <row r="508" spans="2:14" s="2" customFormat="1" ht="11.25">
      <c r="B508" s="51" t="s">
        <v>94</v>
      </c>
      <c r="C508" s="50" t="s">
        <v>569</v>
      </c>
      <c r="D508" s="2" t="s">
        <v>95</v>
      </c>
      <c r="E508" s="1">
        <v>51</v>
      </c>
      <c r="F508" s="1">
        <v>740.6</v>
      </c>
      <c r="G508" s="27">
        <v>16148.8</v>
      </c>
      <c r="H508" s="27">
        <v>16148.8</v>
      </c>
      <c r="I508" s="36">
        <v>40050</v>
      </c>
      <c r="J508" s="36">
        <v>41274</v>
      </c>
      <c r="K508" s="36">
        <v>41274</v>
      </c>
      <c r="L508" s="24">
        <v>628</v>
      </c>
      <c r="M508" s="24" t="s">
        <v>645</v>
      </c>
      <c r="N508" s="37">
        <v>1224</v>
      </c>
    </row>
    <row r="509" spans="2:14" s="2" customFormat="1" ht="11.25">
      <c r="B509" s="51" t="s">
        <v>96</v>
      </c>
      <c r="C509" s="50" t="s">
        <v>569</v>
      </c>
      <c r="D509" s="2" t="s">
        <v>97</v>
      </c>
      <c r="E509" s="1">
        <v>16</v>
      </c>
      <c r="F509" s="1">
        <v>87.9</v>
      </c>
      <c r="G509" s="27">
        <v>13749.67</v>
      </c>
      <c r="H509" s="27">
        <v>1374.97</v>
      </c>
      <c r="I509" s="36">
        <v>40417</v>
      </c>
      <c r="J509" s="36">
        <v>41274</v>
      </c>
      <c r="K509" s="36">
        <v>41274</v>
      </c>
      <c r="L509" s="24">
        <v>628</v>
      </c>
      <c r="M509" s="24" t="s">
        <v>589</v>
      </c>
      <c r="N509" s="37">
        <v>857</v>
      </c>
    </row>
    <row r="510" spans="2:14" s="2" customFormat="1" ht="11.25">
      <c r="B510" s="51" t="s">
        <v>98</v>
      </c>
      <c r="C510" s="50" t="s">
        <v>569</v>
      </c>
      <c r="D510" s="2" t="s">
        <v>99</v>
      </c>
      <c r="E510" s="1">
        <v>94</v>
      </c>
      <c r="F510" s="1">
        <v>1661.4</v>
      </c>
      <c r="G510" s="27">
        <v>58053.2</v>
      </c>
      <c r="H510" s="27">
        <v>58053.2</v>
      </c>
      <c r="I510" s="36">
        <v>40529</v>
      </c>
      <c r="J510" s="36">
        <v>41274</v>
      </c>
      <c r="K510" s="36">
        <v>41274</v>
      </c>
      <c r="L510" s="24">
        <v>628</v>
      </c>
      <c r="M510" s="24" t="s">
        <v>598</v>
      </c>
      <c r="N510" s="37">
        <v>745</v>
      </c>
    </row>
    <row r="511" spans="2:14" s="2" customFormat="1" ht="11.25">
      <c r="B511" s="51" t="s">
        <v>100</v>
      </c>
      <c r="C511" s="50" t="s">
        <v>569</v>
      </c>
      <c r="D511" s="2" t="s">
        <v>101</v>
      </c>
      <c r="E511" s="1">
        <v>23</v>
      </c>
      <c r="F511" s="1">
        <v>316.8</v>
      </c>
      <c r="G511" s="27">
        <v>18343.05</v>
      </c>
      <c r="H511" s="27">
        <v>1834.31</v>
      </c>
      <c r="I511" s="36">
        <v>40492</v>
      </c>
      <c r="J511" s="36">
        <v>41274</v>
      </c>
      <c r="K511" s="36">
        <v>41274</v>
      </c>
      <c r="L511" s="24">
        <v>628</v>
      </c>
      <c r="M511" s="24" t="s">
        <v>678</v>
      </c>
      <c r="N511" s="37">
        <v>782</v>
      </c>
    </row>
    <row r="512" spans="2:14" s="2" customFormat="1" ht="11.25">
      <c r="B512" s="51" t="s">
        <v>102</v>
      </c>
      <c r="C512" s="50" t="s">
        <v>569</v>
      </c>
      <c r="D512" s="2" t="s">
        <v>103</v>
      </c>
      <c r="E512" s="1">
        <v>15</v>
      </c>
      <c r="F512" s="1">
        <v>157.6</v>
      </c>
      <c r="G512" s="27">
        <v>8187.68</v>
      </c>
      <c r="H512" s="27">
        <v>8187.68</v>
      </c>
      <c r="I512" s="36">
        <v>40492</v>
      </c>
      <c r="J512" s="36">
        <v>41274</v>
      </c>
      <c r="K512" s="36">
        <v>41274</v>
      </c>
      <c r="L512" s="24">
        <v>628</v>
      </c>
      <c r="M512" s="24" t="s">
        <v>611</v>
      </c>
      <c r="N512" s="37">
        <v>782</v>
      </c>
    </row>
    <row r="513" spans="2:14" s="2" customFormat="1" ht="11.25">
      <c r="B513" s="51" t="s">
        <v>104</v>
      </c>
      <c r="C513" s="50" t="s">
        <v>569</v>
      </c>
      <c r="D513" s="2" t="s">
        <v>105</v>
      </c>
      <c r="E513" s="1">
        <v>854</v>
      </c>
      <c r="F513" s="1">
        <v>12100</v>
      </c>
      <c r="G513" s="27">
        <v>482910.54</v>
      </c>
      <c r="H513" s="27">
        <v>367012.01</v>
      </c>
      <c r="I513" s="36">
        <v>40141</v>
      </c>
      <c r="J513" s="36">
        <v>41274</v>
      </c>
      <c r="K513" s="36">
        <v>41274</v>
      </c>
      <c r="L513" s="24">
        <v>628</v>
      </c>
      <c r="M513" s="24" t="s">
        <v>611</v>
      </c>
      <c r="N513" s="37">
        <v>1133</v>
      </c>
    </row>
    <row r="514" spans="2:14" s="2" customFormat="1" ht="11.25">
      <c r="B514" s="51" t="s">
        <v>106</v>
      </c>
      <c r="C514" s="50" t="s">
        <v>569</v>
      </c>
      <c r="D514" s="2" t="s">
        <v>107</v>
      </c>
      <c r="E514" s="1">
        <v>42</v>
      </c>
      <c r="F514" s="1">
        <v>1133.2</v>
      </c>
      <c r="G514" s="27">
        <v>36973.34</v>
      </c>
      <c r="H514" s="27">
        <v>3697.33</v>
      </c>
      <c r="I514" s="36">
        <v>40368</v>
      </c>
      <c r="J514" s="36">
        <v>41274</v>
      </c>
      <c r="K514" s="36">
        <v>41274</v>
      </c>
      <c r="L514" s="24">
        <v>628</v>
      </c>
      <c r="M514" s="24" t="s">
        <v>718</v>
      </c>
      <c r="N514" s="37">
        <v>906</v>
      </c>
    </row>
    <row r="515" spans="2:14" s="2" customFormat="1" ht="11.25">
      <c r="B515" s="51" t="s">
        <v>108</v>
      </c>
      <c r="C515" s="50" t="s">
        <v>569</v>
      </c>
      <c r="D515" s="2" t="s">
        <v>109</v>
      </c>
      <c r="E515" s="1">
        <v>62</v>
      </c>
      <c r="F515" s="1">
        <v>3051.4</v>
      </c>
      <c r="G515" s="27">
        <v>200036.92</v>
      </c>
      <c r="H515" s="27">
        <v>200036.92</v>
      </c>
      <c r="I515" s="36">
        <v>40515</v>
      </c>
      <c r="J515" s="36">
        <v>41274</v>
      </c>
      <c r="K515" s="36">
        <v>41274</v>
      </c>
      <c r="L515" s="24">
        <v>628</v>
      </c>
      <c r="M515" s="24" t="s">
        <v>89</v>
      </c>
      <c r="N515" s="37">
        <v>759</v>
      </c>
    </row>
    <row r="516" spans="2:14" s="2" customFormat="1" ht="11.25">
      <c r="B516" s="51" t="s">
        <v>110</v>
      </c>
      <c r="C516" s="50" t="s">
        <v>569</v>
      </c>
      <c r="D516" s="2" t="s">
        <v>111</v>
      </c>
      <c r="E516" s="1">
        <v>41</v>
      </c>
      <c r="F516" s="1">
        <v>301.2</v>
      </c>
      <c r="G516" s="27">
        <v>5762.8</v>
      </c>
      <c r="H516" s="27">
        <v>576.28</v>
      </c>
      <c r="I516" s="36">
        <v>40462</v>
      </c>
      <c r="J516" s="36">
        <v>41274</v>
      </c>
      <c r="K516" s="36">
        <v>41274</v>
      </c>
      <c r="L516" s="24">
        <v>628</v>
      </c>
      <c r="M516" s="24" t="s">
        <v>577</v>
      </c>
      <c r="N516" s="37">
        <v>812</v>
      </c>
    </row>
    <row r="517" spans="2:14" s="2" customFormat="1" ht="11.25">
      <c r="B517" s="51" t="s">
        <v>112</v>
      </c>
      <c r="C517" s="50" t="s">
        <v>569</v>
      </c>
      <c r="D517" s="2" t="s">
        <v>113</v>
      </c>
      <c r="E517" s="1">
        <v>38</v>
      </c>
      <c r="F517" s="1">
        <v>377.8</v>
      </c>
      <c r="G517" s="27">
        <v>13411.04</v>
      </c>
      <c r="H517" s="27">
        <v>1341.1</v>
      </c>
      <c r="I517" s="36">
        <v>40492</v>
      </c>
      <c r="J517" s="36">
        <v>41274</v>
      </c>
      <c r="K517" s="36">
        <v>41274</v>
      </c>
      <c r="L517" s="24">
        <v>628</v>
      </c>
      <c r="M517" s="24" t="s">
        <v>577</v>
      </c>
      <c r="N517" s="37">
        <v>782</v>
      </c>
    </row>
    <row r="518" spans="2:14" s="2" customFormat="1" ht="11.25">
      <c r="B518" s="51" t="s">
        <v>114</v>
      </c>
      <c r="C518" s="50" t="s">
        <v>569</v>
      </c>
      <c r="D518" s="2" t="s">
        <v>115</v>
      </c>
      <c r="E518" s="1">
        <v>47</v>
      </c>
      <c r="F518" s="1">
        <v>1126.6</v>
      </c>
      <c r="G518" s="27">
        <v>42141.1</v>
      </c>
      <c r="H518" s="27">
        <v>4214.11</v>
      </c>
      <c r="I518" s="36">
        <v>40548</v>
      </c>
      <c r="J518" s="36">
        <v>41274</v>
      </c>
      <c r="K518" s="36">
        <v>41274</v>
      </c>
      <c r="L518" s="24">
        <v>628</v>
      </c>
      <c r="M518" s="24" t="s">
        <v>620</v>
      </c>
      <c r="N518" s="37">
        <v>726</v>
      </c>
    </row>
    <row r="519" spans="2:14" s="2" customFormat="1" ht="11.25">
      <c r="B519" s="51" t="s">
        <v>116</v>
      </c>
      <c r="C519" s="50" t="s">
        <v>569</v>
      </c>
      <c r="D519" s="2" t="s">
        <v>117</v>
      </c>
      <c r="E519" s="1">
        <v>41</v>
      </c>
      <c r="F519" s="1">
        <v>259.8</v>
      </c>
      <c r="G519" s="27">
        <v>7305.65</v>
      </c>
      <c r="H519" s="27">
        <v>7305.65</v>
      </c>
      <c r="I519" s="36">
        <v>40529</v>
      </c>
      <c r="J519" s="36">
        <v>41274</v>
      </c>
      <c r="K519" s="36">
        <v>41274</v>
      </c>
      <c r="L519" s="24">
        <v>628</v>
      </c>
      <c r="M519" s="24" t="s">
        <v>598</v>
      </c>
      <c r="N519" s="37">
        <v>745</v>
      </c>
    </row>
    <row r="520" spans="2:14" s="2" customFormat="1" ht="11.25">
      <c r="B520" s="51" t="s">
        <v>118</v>
      </c>
      <c r="C520" s="50" t="s">
        <v>569</v>
      </c>
      <c r="D520" s="2" t="s">
        <v>119</v>
      </c>
      <c r="E520" s="1">
        <v>28.2</v>
      </c>
      <c r="F520" s="1">
        <v>363</v>
      </c>
      <c r="G520" s="27">
        <v>14378.43</v>
      </c>
      <c r="H520" s="27">
        <v>1437.84</v>
      </c>
      <c r="I520" s="36">
        <v>40163</v>
      </c>
      <c r="J520" s="36">
        <v>41274</v>
      </c>
      <c r="K520" s="36">
        <v>41274</v>
      </c>
      <c r="L520" s="24">
        <v>628</v>
      </c>
      <c r="M520" s="24" t="s">
        <v>577</v>
      </c>
      <c r="N520" s="37">
        <v>1111</v>
      </c>
    </row>
    <row r="521" spans="2:14" s="2" customFormat="1" ht="11.25">
      <c r="B521" s="51" t="s">
        <v>120</v>
      </c>
      <c r="C521" s="50" t="s">
        <v>569</v>
      </c>
      <c r="D521" s="2" t="s">
        <v>121</v>
      </c>
      <c r="E521" s="1">
        <v>197</v>
      </c>
      <c r="F521" s="1">
        <v>2351.4</v>
      </c>
      <c r="G521" s="27">
        <v>85501.18</v>
      </c>
      <c r="H521" s="27">
        <v>8550.11</v>
      </c>
      <c r="I521" s="36">
        <v>40548</v>
      </c>
      <c r="J521" s="36">
        <v>41274</v>
      </c>
      <c r="K521" s="36">
        <v>41274</v>
      </c>
      <c r="L521" s="24">
        <v>628</v>
      </c>
      <c r="M521" s="24" t="s">
        <v>623</v>
      </c>
      <c r="N521" s="37">
        <v>726</v>
      </c>
    </row>
    <row r="522" spans="2:14" s="2" customFormat="1" ht="11.25">
      <c r="B522" s="51" t="s">
        <v>122</v>
      </c>
      <c r="C522" s="50" t="s">
        <v>569</v>
      </c>
      <c r="D522" s="2" t="s">
        <v>123</v>
      </c>
      <c r="E522" s="1">
        <v>9</v>
      </c>
      <c r="F522" s="1">
        <v>75.4</v>
      </c>
      <c r="G522" s="27">
        <v>1578</v>
      </c>
      <c r="H522" s="27">
        <v>158</v>
      </c>
      <c r="I522" s="36">
        <v>40477</v>
      </c>
      <c r="J522" s="36">
        <v>41274</v>
      </c>
      <c r="K522" s="36">
        <v>41274</v>
      </c>
      <c r="L522" s="24">
        <v>628</v>
      </c>
      <c r="M522" s="24" t="s">
        <v>1081</v>
      </c>
      <c r="N522" s="37">
        <v>797</v>
      </c>
    </row>
    <row r="523" spans="2:14" s="2" customFormat="1" ht="11.25">
      <c r="B523" s="51" t="s">
        <v>124</v>
      </c>
      <c r="C523" s="50" t="s">
        <v>569</v>
      </c>
      <c r="D523" s="2" t="s">
        <v>125</v>
      </c>
      <c r="E523" s="1">
        <v>45</v>
      </c>
      <c r="F523" s="1">
        <v>592.6</v>
      </c>
      <c r="G523" s="27">
        <v>19001.7</v>
      </c>
      <c r="H523" s="27">
        <v>1900.17</v>
      </c>
      <c r="I523" s="36">
        <v>40529</v>
      </c>
      <c r="J523" s="36">
        <v>41274</v>
      </c>
      <c r="K523" s="36">
        <v>41274</v>
      </c>
      <c r="L523" s="24">
        <v>628</v>
      </c>
      <c r="M523" s="24" t="s">
        <v>598</v>
      </c>
      <c r="N523" s="37">
        <v>745</v>
      </c>
    </row>
    <row r="524" spans="2:14" s="2" customFormat="1" ht="11.25">
      <c r="B524" s="51" t="s">
        <v>126</v>
      </c>
      <c r="C524" s="50" t="s">
        <v>569</v>
      </c>
      <c r="D524" s="2" t="s">
        <v>127</v>
      </c>
      <c r="E524" s="1">
        <v>136</v>
      </c>
      <c r="F524" s="1">
        <v>2035.6</v>
      </c>
      <c r="G524" s="27">
        <v>20495.8</v>
      </c>
      <c r="H524" s="27">
        <v>16191.68</v>
      </c>
      <c r="I524" s="36">
        <v>40141</v>
      </c>
      <c r="J524" s="36">
        <v>41274</v>
      </c>
      <c r="K524" s="36">
        <v>41274</v>
      </c>
      <c r="L524" s="24">
        <v>628</v>
      </c>
      <c r="M524" s="24" t="s">
        <v>571</v>
      </c>
      <c r="N524" s="37">
        <v>1133</v>
      </c>
    </row>
    <row r="525" spans="2:14" s="2" customFormat="1" ht="11.25">
      <c r="B525" s="51" t="s">
        <v>128</v>
      </c>
      <c r="C525" s="50" t="s">
        <v>569</v>
      </c>
      <c r="D525" s="2" t="s">
        <v>129</v>
      </c>
      <c r="E525" s="1">
        <v>22</v>
      </c>
      <c r="F525" s="1">
        <v>226.2</v>
      </c>
      <c r="G525" s="27">
        <v>5268.5</v>
      </c>
      <c r="H525" s="27">
        <v>5268.5</v>
      </c>
      <c r="I525" s="36">
        <v>40245</v>
      </c>
      <c r="J525" s="36">
        <v>41274</v>
      </c>
      <c r="K525" s="36">
        <v>41274</v>
      </c>
      <c r="L525" s="24">
        <v>628</v>
      </c>
      <c r="M525" s="24" t="s">
        <v>1017</v>
      </c>
      <c r="N525" s="37">
        <v>1029</v>
      </c>
    </row>
    <row r="526" spans="2:14" s="2" customFormat="1" ht="11.25">
      <c r="B526" s="51" t="s">
        <v>130</v>
      </c>
      <c r="C526" s="50" t="s">
        <v>569</v>
      </c>
      <c r="D526" s="2" t="s">
        <v>131</v>
      </c>
      <c r="E526" s="1">
        <v>23.7</v>
      </c>
      <c r="F526" s="1">
        <v>199.4</v>
      </c>
      <c r="G526" s="27">
        <v>4690.29</v>
      </c>
      <c r="H526" s="27">
        <v>469.03</v>
      </c>
      <c r="I526" s="36">
        <v>40521</v>
      </c>
      <c r="J526" s="36">
        <v>41274</v>
      </c>
      <c r="K526" s="36">
        <v>41274</v>
      </c>
      <c r="L526" s="24">
        <v>628</v>
      </c>
      <c r="M526" s="24" t="s">
        <v>829</v>
      </c>
      <c r="N526" s="37">
        <v>753</v>
      </c>
    </row>
    <row r="527" spans="2:14" s="2" customFormat="1" ht="11.25">
      <c r="B527" s="51" t="s">
        <v>132</v>
      </c>
      <c r="C527" s="50" t="s">
        <v>569</v>
      </c>
      <c r="D527" s="2" t="s">
        <v>133</v>
      </c>
      <c r="E527" s="1">
        <v>52</v>
      </c>
      <c r="F527" s="1">
        <v>392</v>
      </c>
      <c r="G527" s="27">
        <v>18726.69</v>
      </c>
      <c r="H527" s="27">
        <v>1872.67</v>
      </c>
      <c r="I527" s="36">
        <v>40492</v>
      </c>
      <c r="J527" s="36">
        <v>41274</v>
      </c>
      <c r="K527" s="36">
        <v>41274</v>
      </c>
      <c r="L527" s="24">
        <v>628</v>
      </c>
      <c r="M527" s="24" t="s">
        <v>577</v>
      </c>
      <c r="N527" s="37">
        <v>782</v>
      </c>
    </row>
    <row r="528" spans="2:14" s="2" customFormat="1" ht="11.25">
      <c r="B528" s="51" t="s">
        <v>134</v>
      </c>
      <c r="C528" s="50" t="s">
        <v>569</v>
      </c>
      <c r="D528" s="2" t="s">
        <v>135</v>
      </c>
      <c r="E528" s="1">
        <v>39.7</v>
      </c>
      <c r="F528" s="1">
        <v>511</v>
      </c>
      <c r="G528" s="27">
        <v>14254.15</v>
      </c>
      <c r="H528" s="27">
        <v>1425.43</v>
      </c>
      <c r="I528" s="36">
        <v>40492</v>
      </c>
      <c r="J528" s="36">
        <v>41274</v>
      </c>
      <c r="K528" s="36">
        <v>41274</v>
      </c>
      <c r="L528" s="24">
        <v>628</v>
      </c>
      <c r="M528" s="24" t="s">
        <v>577</v>
      </c>
      <c r="N528" s="37">
        <v>782</v>
      </c>
    </row>
    <row r="529" spans="2:14" s="2" customFormat="1" ht="11.25">
      <c r="B529" s="51" t="s">
        <v>136</v>
      </c>
      <c r="C529" s="50" t="s">
        <v>569</v>
      </c>
      <c r="D529" s="2" t="s">
        <v>137</v>
      </c>
      <c r="E529" s="1">
        <v>44</v>
      </c>
      <c r="F529" s="1">
        <v>426.6</v>
      </c>
      <c r="G529" s="27">
        <v>15379.31</v>
      </c>
      <c r="H529" s="27">
        <v>1537.93</v>
      </c>
      <c r="I529" s="36">
        <v>40492</v>
      </c>
      <c r="J529" s="36">
        <v>41274</v>
      </c>
      <c r="K529" s="36">
        <v>41274</v>
      </c>
      <c r="L529" s="24">
        <v>628</v>
      </c>
      <c r="M529" s="24" t="s">
        <v>733</v>
      </c>
      <c r="N529" s="37">
        <v>782</v>
      </c>
    </row>
    <row r="530" spans="2:14" s="2" customFormat="1" ht="11.25">
      <c r="B530" s="51" t="s">
        <v>138</v>
      </c>
      <c r="C530" s="50" t="s">
        <v>569</v>
      </c>
      <c r="D530" s="2" t="s">
        <v>139</v>
      </c>
      <c r="E530" s="1">
        <v>19</v>
      </c>
      <c r="F530" s="1">
        <v>250.8</v>
      </c>
      <c r="G530" s="27">
        <v>17413.2</v>
      </c>
      <c r="H530" s="27">
        <v>17413.2</v>
      </c>
      <c r="I530" s="36">
        <v>40553</v>
      </c>
      <c r="J530" s="36">
        <v>41274</v>
      </c>
      <c r="K530" s="36">
        <v>41274</v>
      </c>
      <c r="L530" s="24">
        <v>628</v>
      </c>
      <c r="M530" s="24" t="s">
        <v>934</v>
      </c>
      <c r="N530" s="37">
        <v>721</v>
      </c>
    </row>
    <row r="531" spans="2:14" s="2" customFormat="1" ht="11.25">
      <c r="B531" s="51" t="s">
        <v>140</v>
      </c>
      <c r="C531" s="50" t="s">
        <v>569</v>
      </c>
      <c r="D531" s="2" t="s">
        <v>141</v>
      </c>
      <c r="E531" s="1">
        <v>99</v>
      </c>
      <c r="F531" s="1">
        <v>2213</v>
      </c>
      <c r="G531" s="27">
        <v>159065</v>
      </c>
      <c r="H531" s="27">
        <v>90667.05</v>
      </c>
      <c r="I531" s="36">
        <v>40529</v>
      </c>
      <c r="J531" s="36">
        <v>41274</v>
      </c>
      <c r="K531" s="36">
        <v>41274</v>
      </c>
      <c r="L531" s="24">
        <v>628</v>
      </c>
      <c r="M531" s="24" t="s">
        <v>611</v>
      </c>
      <c r="N531" s="37">
        <v>745</v>
      </c>
    </row>
    <row r="532" spans="2:14" s="2" customFormat="1" ht="11.25">
      <c r="B532" s="51" t="s">
        <v>142</v>
      </c>
      <c r="C532" s="50" t="s">
        <v>569</v>
      </c>
      <c r="D532" s="2" t="s">
        <v>143</v>
      </c>
      <c r="E532" s="1">
        <v>59.4</v>
      </c>
      <c r="F532" s="1">
        <v>1008.6</v>
      </c>
      <c r="G532" s="27">
        <v>69407.95</v>
      </c>
      <c r="H532" s="27">
        <v>6940.8</v>
      </c>
      <c r="I532" s="36">
        <v>40492</v>
      </c>
      <c r="J532" s="36">
        <v>41274</v>
      </c>
      <c r="K532" s="36">
        <v>41274</v>
      </c>
      <c r="L532" s="24">
        <v>628</v>
      </c>
      <c r="M532" s="24" t="s">
        <v>870</v>
      </c>
      <c r="N532" s="37">
        <v>782</v>
      </c>
    </row>
    <row r="533" spans="2:14" s="2" customFormat="1" ht="11.25">
      <c r="B533" s="51" t="s">
        <v>144</v>
      </c>
      <c r="C533" s="50" t="s">
        <v>569</v>
      </c>
      <c r="D533" s="2" t="s">
        <v>145</v>
      </c>
      <c r="E533" s="1">
        <v>4.3</v>
      </c>
      <c r="F533" s="1">
        <v>55</v>
      </c>
      <c r="G533" s="27">
        <v>1999.15</v>
      </c>
      <c r="H533" s="27">
        <v>1999.15</v>
      </c>
      <c r="I533" s="36">
        <v>40529</v>
      </c>
      <c r="J533" s="36">
        <v>41274</v>
      </c>
      <c r="K533" s="36">
        <v>41274</v>
      </c>
      <c r="L533" s="24">
        <v>628</v>
      </c>
      <c r="M533" s="24" t="s">
        <v>678</v>
      </c>
      <c r="N533" s="37">
        <v>745</v>
      </c>
    </row>
    <row r="534" spans="2:14" s="2" customFormat="1" ht="11.25">
      <c r="B534" s="51" t="s">
        <v>146</v>
      </c>
      <c r="C534" s="50" t="s">
        <v>569</v>
      </c>
      <c r="D534" s="2" t="s">
        <v>147</v>
      </c>
      <c r="E534" s="1">
        <v>102</v>
      </c>
      <c r="F534" s="1">
        <v>2695.62</v>
      </c>
      <c r="G534" s="27">
        <v>161007.02</v>
      </c>
      <c r="H534" s="27">
        <v>16100.7</v>
      </c>
      <c r="I534" s="36">
        <v>40521</v>
      </c>
      <c r="J534" s="36">
        <v>41274</v>
      </c>
      <c r="K534" s="36">
        <v>41274</v>
      </c>
      <c r="L534" s="24">
        <v>628</v>
      </c>
      <c r="M534" s="24" t="s">
        <v>718</v>
      </c>
      <c r="N534" s="37">
        <v>753</v>
      </c>
    </row>
    <row r="535" spans="2:14" s="2" customFormat="1" ht="11.25">
      <c r="B535" s="51" t="s">
        <v>148</v>
      </c>
      <c r="C535" s="50" t="s">
        <v>569</v>
      </c>
      <c r="D535" s="2" t="s">
        <v>149</v>
      </c>
      <c r="E535" s="1">
        <v>59</v>
      </c>
      <c r="F535" s="1">
        <v>686.6</v>
      </c>
      <c r="G535" s="27">
        <v>36264.23</v>
      </c>
      <c r="H535" s="27">
        <v>3626.42</v>
      </c>
      <c r="I535" s="36">
        <v>40359</v>
      </c>
      <c r="J535" s="36">
        <v>41274</v>
      </c>
      <c r="K535" s="36">
        <v>41274</v>
      </c>
      <c r="L535" s="24">
        <v>628</v>
      </c>
      <c r="M535" s="24" t="s">
        <v>681</v>
      </c>
      <c r="N535" s="37">
        <v>915</v>
      </c>
    </row>
    <row r="536" spans="2:14" s="2" customFormat="1" ht="11.25">
      <c r="B536" s="51" t="s">
        <v>150</v>
      </c>
      <c r="C536" s="50" t="s">
        <v>569</v>
      </c>
      <c r="D536" s="2" t="s">
        <v>151</v>
      </c>
      <c r="E536" s="1">
        <v>141</v>
      </c>
      <c r="F536" s="1">
        <v>2370.8</v>
      </c>
      <c r="G536" s="27">
        <v>49516.45</v>
      </c>
      <c r="H536" s="27">
        <v>4951.65</v>
      </c>
      <c r="I536" s="36">
        <v>40417</v>
      </c>
      <c r="J536" s="36">
        <v>41274</v>
      </c>
      <c r="K536" s="36">
        <v>41274</v>
      </c>
      <c r="L536" s="24">
        <v>628</v>
      </c>
      <c r="M536" s="24" t="s">
        <v>829</v>
      </c>
      <c r="N536" s="37">
        <v>857</v>
      </c>
    </row>
    <row r="537" spans="2:14" s="2" customFormat="1" ht="11.25">
      <c r="B537" s="51" t="s">
        <v>152</v>
      </c>
      <c r="C537" s="50" t="s">
        <v>569</v>
      </c>
      <c r="D537" s="2" t="s">
        <v>153</v>
      </c>
      <c r="E537" s="1">
        <v>29</v>
      </c>
      <c r="F537" s="1">
        <v>796</v>
      </c>
      <c r="G537" s="27">
        <v>65201.2</v>
      </c>
      <c r="H537" s="27">
        <v>65201.2</v>
      </c>
      <c r="I537" s="36">
        <v>40326</v>
      </c>
      <c r="J537" s="36">
        <v>41274</v>
      </c>
      <c r="K537" s="36">
        <v>41274</v>
      </c>
      <c r="L537" s="24">
        <v>628</v>
      </c>
      <c r="M537" s="24" t="s">
        <v>656</v>
      </c>
      <c r="N537" s="37">
        <v>948</v>
      </c>
    </row>
    <row r="538" spans="2:14" s="2" customFormat="1" ht="11.25">
      <c r="B538" s="51" t="s">
        <v>154</v>
      </c>
      <c r="C538" s="50" t="s">
        <v>569</v>
      </c>
      <c r="D538" s="2" t="s">
        <v>155</v>
      </c>
      <c r="E538" s="1">
        <v>19</v>
      </c>
      <c r="F538" s="1">
        <v>381.8</v>
      </c>
      <c r="G538" s="27">
        <v>25397.6</v>
      </c>
      <c r="H538" s="27">
        <v>2539.76</v>
      </c>
      <c r="I538" s="36">
        <v>40553</v>
      </c>
      <c r="J538" s="36">
        <v>41274</v>
      </c>
      <c r="K538" s="36">
        <v>41274</v>
      </c>
      <c r="L538" s="24">
        <v>628</v>
      </c>
      <c r="M538" s="24" t="s">
        <v>934</v>
      </c>
      <c r="N538" s="37">
        <v>721</v>
      </c>
    </row>
    <row r="539" spans="2:14" s="2" customFormat="1" ht="11.25">
      <c r="B539" s="51" t="s">
        <v>156</v>
      </c>
      <c r="C539" s="50" t="s">
        <v>569</v>
      </c>
      <c r="D539" s="2" t="s">
        <v>157</v>
      </c>
      <c r="E539" s="1">
        <v>20.4</v>
      </c>
      <c r="F539" s="1">
        <v>132</v>
      </c>
      <c r="G539" s="27">
        <v>1625.21</v>
      </c>
      <c r="H539" s="27">
        <v>162.52</v>
      </c>
      <c r="I539" s="36">
        <v>40136</v>
      </c>
      <c r="J539" s="36">
        <v>41274</v>
      </c>
      <c r="K539" s="36">
        <v>41274</v>
      </c>
      <c r="L539" s="24">
        <v>628</v>
      </c>
      <c r="M539" s="24" t="s">
        <v>678</v>
      </c>
      <c r="N539" s="37">
        <v>1138</v>
      </c>
    </row>
    <row r="540" spans="2:14" s="2" customFormat="1" ht="11.25">
      <c r="B540" s="51" t="s">
        <v>158</v>
      </c>
      <c r="C540" s="50" t="s">
        <v>569</v>
      </c>
      <c r="D540" s="2" t="s">
        <v>159</v>
      </c>
      <c r="E540" s="1">
        <v>17.5</v>
      </c>
      <c r="F540" s="1">
        <v>126.4</v>
      </c>
      <c r="G540" s="27">
        <v>5493.75</v>
      </c>
      <c r="H540" s="27">
        <v>549.38</v>
      </c>
      <c r="I540" s="36">
        <v>40360</v>
      </c>
      <c r="J540" s="36">
        <v>41274</v>
      </c>
      <c r="K540" s="36">
        <v>41274</v>
      </c>
      <c r="L540" s="24">
        <v>628</v>
      </c>
      <c r="M540" s="24" t="s">
        <v>589</v>
      </c>
      <c r="N540" s="37">
        <v>914</v>
      </c>
    </row>
    <row r="541" spans="2:14" s="2" customFormat="1" ht="11.25">
      <c r="B541" s="51" t="s">
        <v>160</v>
      </c>
      <c r="C541" s="50" t="s">
        <v>569</v>
      </c>
      <c r="D541" s="2" t="s">
        <v>161</v>
      </c>
      <c r="E541" s="1">
        <v>25</v>
      </c>
      <c r="F541" s="1">
        <v>371.8</v>
      </c>
      <c r="G541" s="27">
        <v>23772.96</v>
      </c>
      <c r="H541" s="27">
        <v>2377.3</v>
      </c>
      <c r="I541" s="36">
        <v>40553</v>
      </c>
      <c r="J541" s="36">
        <v>41274</v>
      </c>
      <c r="K541" s="36">
        <v>41274</v>
      </c>
      <c r="L541" s="24">
        <v>628</v>
      </c>
      <c r="M541" s="24" t="s">
        <v>934</v>
      </c>
      <c r="N541" s="37">
        <v>721</v>
      </c>
    </row>
    <row r="542" spans="2:14" s="2" customFormat="1" ht="11.25">
      <c r="B542" s="51" t="s">
        <v>162</v>
      </c>
      <c r="C542" s="50" t="s">
        <v>569</v>
      </c>
      <c r="D542" s="2" t="s">
        <v>163</v>
      </c>
      <c r="E542" s="1">
        <v>87</v>
      </c>
      <c r="F542" s="1">
        <v>1742</v>
      </c>
      <c r="G542" s="27">
        <v>59016.7</v>
      </c>
      <c r="H542" s="27">
        <v>5901.67</v>
      </c>
      <c r="I542" s="36">
        <v>40519</v>
      </c>
      <c r="J542" s="36">
        <v>41274</v>
      </c>
      <c r="K542" s="36">
        <v>41274</v>
      </c>
      <c r="L542" s="24">
        <v>628</v>
      </c>
      <c r="M542" s="24" t="s">
        <v>164</v>
      </c>
      <c r="N542" s="37">
        <v>755</v>
      </c>
    </row>
    <row r="543" spans="2:14" s="2" customFormat="1" ht="11.25">
      <c r="B543" s="51" t="s">
        <v>165</v>
      </c>
      <c r="C543" s="50" t="s">
        <v>569</v>
      </c>
      <c r="D543" s="2" t="s">
        <v>166</v>
      </c>
      <c r="E543" s="1">
        <v>107</v>
      </c>
      <c r="F543" s="1">
        <v>1369.4</v>
      </c>
      <c r="G543" s="27">
        <v>49962.53</v>
      </c>
      <c r="H543" s="27">
        <v>49962.53</v>
      </c>
      <c r="I543" s="36">
        <v>40344</v>
      </c>
      <c r="J543" s="36">
        <v>41274</v>
      </c>
      <c r="K543" s="36">
        <v>41274</v>
      </c>
      <c r="L543" s="24">
        <v>628</v>
      </c>
      <c r="M543" s="24" t="s">
        <v>829</v>
      </c>
      <c r="N543" s="37">
        <v>930</v>
      </c>
    </row>
    <row r="544" spans="2:14" s="2" customFormat="1" ht="11.25">
      <c r="B544" s="51" t="s">
        <v>167</v>
      </c>
      <c r="C544" s="50" t="s">
        <v>569</v>
      </c>
      <c r="D544" s="2" t="s">
        <v>168</v>
      </c>
      <c r="E544" s="1">
        <v>191</v>
      </c>
      <c r="F544" s="1">
        <v>4318.6</v>
      </c>
      <c r="G544" s="27">
        <v>201747.96</v>
      </c>
      <c r="H544" s="27">
        <v>20174.79</v>
      </c>
      <c r="I544" s="36">
        <v>40394</v>
      </c>
      <c r="J544" s="36">
        <v>41274</v>
      </c>
      <c r="K544" s="36">
        <v>41274</v>
      </c>
      <c r="L544" s="24">
        <v>628</v>
      </c>
      <c r="M544" s="24" t="s">
        <v>606</v>
      </c>
      <c r="N544" s="37">
        <v>880</v>
      </c>
    </row>
    <row r="545" spans="2:14" s="2" customFormat="1" ht="11.25">
      <c r="B545" s="51" t="s">
        <v>169</v>
      </c>
      <c r="C545" s="50" t="s">
        <v>569</v>
      </c>
      <c r="D545" s="2" t="s">
        <v>170</v>
      </c>
      <c r="E545" s="1">
        <v>12</v>
      </c>
      <c r="F545" s="1">
        <v>218.4</v>
      </c>
      <c r="G545" s="27">
        <v>7445.9</v>
      </c>
      <c r="H545" s="27">
        <v>744.59</v>
      </c>
      <c r="I545" s="36">
        <v>39717</v>
      </c>
      <c r="J545" s="36">
        <v>41274</v>
      </c>
      <c r="K545" s="36">
        <v>41274</v>
      </c>
      <c r="L545" s="24">
        <v>628</v>
      </c>
      <c r="M545" s="24" t="s">
        <v>934</v>
      </c>
      <c r="N545" s="37">
        <v>1557</v>
      </c>
    </row>
    <row r="546" spans="2:14" s="2" customFormat="1" ht="11.25">
      <c r="B546" s="51" t="s">
        <v>171</v>
      </c>
      <c r="C546" s="50" t="s">
        <v>569</v>
      </c>
      <c r="D546" s="2" t="s">
        <v>172</v>
      </c>
      <c r="E546" s="1">
        <v>65</v>
      </c>
      <c r="F546" s="1">
        <v>1135.4</v>
      </c>
      <c r="G546" s="27">
        <v>20612.01</v>
      </c>
      <c r="H546" s="27">
        <v>2061.2</v>
      </c>
      <c r="I546" s="36">
        <v>40332</v>
      </c>
      <c r="J546" s="36">
        <v>41274</v>
      </c>
      <c r="K546" s="36">
        <v>41274</v>
      </c>
      <c r="L546" s="24">
        <v>628</v>
      </c>
      <c r="M546" s="24" t="s">
        <v>1379</v>
      </c>
      <c r="N546" s="37">
        <v>942</v>
      </c>
    </row>
    <row r="547" spans="2:14" s="2" customFormat="1" ht="11.25">
      <c r="B547" s="51" t="s">
        <v>173</v>
      </c>
      <c r="C547" s="50" t="s">
        <v>569</v>
      </c>
      <c r="D547" s="2" t="s">
        <v>174</v>
      </c>
      <c r="E547" s="1">
        <v>11</v>
      </c>
      <c r="F547" s="1">
        <v>229.6</v>
      </c>
      <c r="G547" s="27">
        <v>7516.76</v>
      </c>
      <c r="H547" s="27">
        <v>751.68</v>
      </c>
      <c r="I547" s="36">
        <v>40519</v>
      </c>
      <c r="J547" s="36">
        <v>41274</v>
      </c>
      <c r="K547" s="36">
        <v>41274</v>
      </c>
      <c r="L547" s="24">
        <v>628</v>
      </c>
      <c r="M547" s="24" t="s">
        <v>577</v>
      </c>
      <c r="N547" s="37">
        <v>755</v>
      </c>
    </row>
    <row r="548" spans="2:14" s="2" customFormat="1" ht="11.25">
      <c r="B548" s="51" t="s">
        <v>175</v>
      </c>
      <c r="C548" s="50" t="s">
        <v>569</v>
      </c>
      <c r="D548" s="2" t="s">
        <v>176</v>
      </c>
      <c r="E548" s="1">
        <v>184</v>
      </c>
      <c r="F548" s="1">
        <v>3037.6</v>
      </c>
      <c r="G548" s="27">
        <v>86750.35</v>
      </c>
      <c r="H548" s="27">
        <v>41567.63</v>
      </c>
      <c r="I548" s="36">
        <v>40288</v>
      </c>
      <c r="J548" s="36">
        <v>41274</v>
      </c>
      <c r="K548" s="36">
        <v>41274</v>
      </c>
      <c r="L548" s="24">
        <v>628</v>
      </c>
      <c r="M548" s="24" t="s">
        <v>1327</v>
      </c>
      <c r="N548" s="37">
        <v>986</v>
      </c>
    </row>
    <row r="549" spans="2:14" s="2" customFormat="1" ht="11.25">
      <c r="B549" s="51" t="s">
        <v>177</v>
      </c>
      <c r="C549" s="50" t="s">
        <v>569</v>
      </c>
      <c r="D549" s="2" t="s">
        <v>178</v>
      </c>
      <c r="E549" s="1">
        <v>96</v>
      </c>
      <c r="F549" s="1">
        <v>1175.2</v>
      </c>
      <c r="G549" s="27">
        <v>34433.55</v>
      </c>
      <c r="H549" s="27">
        <v>20660.15</v>
      </c>
      <c r="I549" s="36">
        <v>40519</v>
      </c>
      <c r="J549" s="36">
        <v>41274</v>
      </c>
      <c r="K549" s="36">
        <v>41274</v>
      </c>
      <c r="L549" s="24">
        <v>628</v>
      </c>
      <c r="M549" s="24" t="s">
        <v>571</v>
      </c>
      <c r="N549" s="37">
        <v>755</v>
      </c>
    </row>
    <row r="550" spans="2:14" s="2" customFormat="1" ht="11.25">
      <c r="B550" s="51" t="s">
        <v>179</v>
      </c>
      <c r="C550" s="50" t="s">
        <v>569</v>
      </c>
      <c r="D550" s="2" t="s">
        <v>180</v>
      </c>
      <c r="E550" s="1">
        <v>70</v>
      </c>
      <c r="F550" s="1">
        <v>540</v>
      </c>
      <c r="G550" s="27">
        <v>17086.95</v>
      </c>
      <c r="H550" s="27">
        <v>17086.94</v>
      </c>
      <c r="I550" s="36">
        <v>40323</v>
      </c>
      <c r="J550" s="36">
        <v>41274</v>
      </c>
      <c r="K550" s="36">
        <v>41274</v>
      </c>
      <c r="L550" s="24">
        <v>628</v>
      </c>
      <c r="M550" s="24" t="s">
        <v>730</v>
      </c>
      <c r="N550" s="37">
        <v>951</v>
      </c>
    </row>
    <row r="551" spans="2:14" s="2" customFormat="1" ht="11.25">
      <c r="B551" s="51" t="s">
        <v>181</v>
      </c>
      <c r="C551" s="50" t="s">
        <v>569</v>
      </c>
      <c r="D551" s="2" t="s">
        <v>182</v>
      </c>
      <c r="E551" s="1">
        <v>8</v>
      </c>
      <c r="F551" s="1">
        <v>82</v>
      </c>
      <c r="G551" s="27">
        <v>7810</v>
      </c>
      <c r="H551" s="27">
        <v>781</v>
      </c>
      <c r="I551" s="36">
        <v>40381</v>
      </c>
      <c r="J551" s="36">
        <v>41274</v>
      </c>
      <c r="K551" s="36">
        <v>41274</v>
      </c>
      <c r="L551" s="24">
        <v>628</v>
      </c>
      <c r="M551" s="24" t="s">
        <v>645</v>
      </c>
      <c r="N551" s="37">
        <v>893</v>
      </c>
    </row>
    <row r="552" spans="2:14" s="2" customFormat="1" ht="11.25">
      <c r="B552" s="51" t="s">
        <v>183</v>
      </c>
      <c r="C552" s="50" t="s">
        <v>569</v>
      </c>
      <c r="D552" s="2" t="s">
        <v>184</v>
      </c>
      <c r="E552" s="1">
        <v>139</v>
      </c>
      <c r="F552" s="1">
        <v>1006</v>
      </c>
      <c r="G552" s="27">
        <v>67698.5</v>
      </c>
      <c r="H552" s="27">
        <v>6769.85</v>
      </c>
      <c r="I552" s="36">
        <v>40336</v>
      </c>
      <c r="J552" s="36">
        <v>41274</v>
      </c>
      <c r="K552" s="36">
        <v>41274</v>
      </c>
      <c r="L552" s="24">
        <v>628</v>
      </c>
      <c r="M552" s="24" t="s">
        <v>1168</v>
      </c>
      <c r="N552" s="37">
        <v>938</v>
      </c>
    </row>
    <row r="553" spans="2:14" s="2" customFormat="1" ht="11.25">
      <c r="B553" s="51" t="s">
        <v>185</v>
      </c>
      <c r="C553" s="50" t="s">
        <v>569</v>
      </c>
      <c r="D553" s="2" t="s">
        <v>186</v>
      </c>
      <c r="E553" s="1">
        <v>95</v>
      </c>
      <c r="F553" s="1">
        <v>883.6</v>
      </c>
      <c r="G553" s="27">
        <v>51838.5</v>
      </c>
      <c r="H553" s="27">
        <v>51838.5</v>
      </c>
      <c r="I553" s="36">
        <v>40311</v>
      </c>
      <c r="J553" s="36">
        <v>41274</v>
      </c>
      <c r="K553" s="36">
        <v>41274</v>
      </c>
      <c r="L553" s="24">
        <v>628</v>
      </c>
      <c r="M553" s="24" t="s">
        <v>577</v>
      </c>
      <c r="N553" s="37">
        <v>963</v>
      </c>
    </row>
    <row r="554" spans="2:14" s="2" customFormat="1" ht="11.25">
      <c r="B554" s="51" t="s">
        <v>187</v>
      </c>
      <c r="C554" s="50" t="s">
        <v>569</v>
      </c>
      <c r="D554" s="2" t="s">
        <v>188</v>
      </c>
      <c r="E554" s="1">
        <v>86</v>
      </c>
      <c r="F554" s="1">
        <v>853.6</v>
      </c>
      <c r="G554" s="27">
        <v>21061.9</v>
      </c>
      <c r="H554" s="27">
        <v>2106.19</v>
      </c>
      <c r="I554" s="36">
        <v>40548</v>
      </c>
      <c r="J554" s="36">
        <v>41274</v>
      </c>
      <c r="K554" s="36">
        <v>41274</v>
      </c>
      <c r="L554" s="24">
        <v>628</v>
      </c>
      <c r="M554" s="24" t="s">
        <v>670</v>
      </c>
      <c r="N554" s="37">
        <v>726</v>
      </c>
    </row>
    <row r="555" spans="2:14" s="2" customFormat="1" ht="11.25">
      <c r="B555" s="51" t="s">
        <v>189</v>
      </c>
      <c r="C555" s="50" t="s">
        <v>569</v>
      </c>
      <c r="D555" s="2" t="s">
        <v>190</v>
      </c>
      <c r="E555" s="1">
        <v>53</v>
      </c>
      <c r="F555" s="1">
        <v>1195.8</v>
      </c>
      <c r="G555" s="27">
        <v>41806.27</v>
      </c>
      <c r="H555" s="27">
        <v>4180.63</v>
      </c>
      <c r="I555" s="36">
        <v>40520</v>
      </c>
      <c r="J555" s="36">
        <v>41274</v>
      </c>
      <c r="K555" s="36">
        <v>41274</v>
      </c>
      <c r="L555" s="24">
        <v>628</v>
      </c>
      <c r="M555" s="24" t="s">
        <v>670</v>
      </c>
      <c r="N555" s="37">
        <v>754</v>
      </c>
    </row>
    <row r="556" spans="2:14" s="2" customFormat="1" ht="11.25">
      <c r="B556" s="51" t="s">
        <v>191</v>
      </c>
      <c r="C556" s="50" t="s">
        <v>569</v>
      </c>
      <c r="D556" s="2" t="s">
        <v>192</v>
      </c>
      <c r="E556" s="1">
        <v>195</v>
      </c>
      <c r="F556" s="1">
        <v>3710</v>
      </c>
      <c r="G556" s="27">
        <v>250760.06</v>
      </c>
      <c r="H556" s="27">
        <v>250760.06</v>
      </c>
      <c r="I556" s="36">
        <v>40477</v>
      </c>
      <c r="J556" s="36">
        <v>41274</v>
      </c>
      <c r="K556" s="36">
        <v>41274</v>
      </c>
      <c r="L556" s="24">
        <v>628</v>
      </c>
      <c r="M556" s="24" t="s">
        <v>656</v>
      </c>
      <c r="N556" s="37">
        <v>797</v>
      </c>
    </row>
    <row r="557" spans="2:14" s="2" customFormat="1" ht="11.25">
      <c r="B557" s="51" t="s">
        <v>193</v>
      </c>
      <c r="C557" s="50" t="s">
        <v>569</v>
      </c>
      <c r="D557" s="2" t="s">
        <v>194</v>
      </c>
      <c r="E557" s="1">
        <v>117</v>
      </c>
      <c r="F557" s="1">
        <v>1773.14</v>
      </c>
      <c r="G557" s="27">
        <v>33463.9</v>
      </c>
      <c r="H557" s="27">
        <v>3346.39</v>
      </c>
      <c r="I557" s="36">
        <v>40519</v>
      </c>
      <c r="J557" s="36">
        <v>41274</v>
      </c>
      <c r="K557" s="36">
        <v>41274</v>
      </c>
      <c r="L557" s="24">
        <v>628</v>
      </c>
      <c r="M557" s="24" t="s">
        <v>164</v>
      </c>
      <c r="N557" s="37">
        <v>755</v>
      </c>
    </row>
    <row r="558" spans="2:14" s="2" customFormat="1" ht="11.25">
      <c r="B558" s="51" t="s">
        <v>195</v>
      </c>
      <c r="C558" s="50" t="s">
        <v>569</v>
      </c>
      <c r="D558" s="2" t="s">
        <v>196</v>
      </c>
      <c r="E558" s="1">
        <v>121</v>
      </c>
      <c r="F558" s="1">
        <v>1958</v>
      </c>
      <c r="G558" s="27">
        <v>69991.5</v>
      </c>
      <c r="H558" s="27">
        <v>6999.15</v>
      </c>
      <c r="I558" s="36">
        <v>40519</v>
      </c>
      <c r="J558" s="36">
        <v>41274</v>
      </c>
      <c r="K558" s="36">
        <v>41274</v>
      </c>
      <c r="L558" s="24">
        <v>628</v>
      </c>
      <c r="M558" s="24" t="s">
        <v>164</v>
      </c>
      <c r="N558" s="37">
        <v>755</v>
      </c>
    </row>
    <row r="559" spans="2:14" s="2" customFormat="1" ht="11.25">
      <c r="B559" s="51" t="s">
        <v>197</v>
      </c>
      <c r="C559" s="50" t="s">
        <v>569</v>
      </c>
      <c r="D559" s="2" t="s">
        <v>198</v>
      </c>
      <c r="E559" s="1">
        <v>12.9</v>
      </c>
      <c r="F559" s="1">
        <v>0</v>
      </c>
      <c r="G559" s="27">
        <v>4769.78</v>
      </c>
      <c r="H559" s="27">
        <v>4769.78</v>
      </c>
      <c r="I559" s="36">
        <v>40490</v>
      </c>
      <c r="J559" s="36">
        <v>41289</v>
      </c>
      <c r="K559" s="36">
        <v>41289</v>
      </c>
      <c r="L559" s="24">
        <v>643</v>
      </c>
      <c r="M559" s="24" t="s">
        <v>1248</v>
      </c>
      <c r="N559" s="37">
        <v>799</v>
      </c>
    </row>
    <row r="560" spans="2:14" s="2" customFormat="1" ht="11.25">
      <c r="B560" s="51" t="s">
        <v>199</v>
      </c>
      <c r="C560" s="50" t="s">
        <v>569</v>
      </c>
      <c r="D560" s="2" t="s">
        <v>200</v>
      </c>
      <c r="E560" s="1">
        <v>91</v>
      </c>
      <c r="F560" s="1">
        <v>273.8</v>
      </c>
      <c r="G560" s="27">
        <v>54074.36</v>
      </c>
      <c r="H560" s="27">
        <v>54074.36</v>
      </c>
      <c r="I560" s="36">
        <v>40295</v>
      </c>
      <c r="J560" s="36">
        <v>41334</v>
      </c>
      <c r="K560" s="36">
        <v>41334</v>
      </c>
      <c r="L560" s="24">
        <v>688</v>
      </c>
      <c r="M560" s="24" t="s">
        <v>201</v>
      </c>
      <c r="N560" s="37">
        <v>1039</v>
      </c>
    </row>
    <row r="561" spans="2:14" s="2" customFormat="1" ht="11.25">
      <c r="B561" s="51" t="s">
        <v>202</v>
      </c>
      <c r="C561" s="50" t="s">
        <v>569</v>
      </c>
      <c r="D561" s="2" t="s">
        <v>203</v>
      </c>
      <c r="E561" s="1">
        <v>110</v>
      </c>
      <c r="F561" s="1">
        <v>1306.2</v>
      </c>
      <c r="G561" s="27">
        <v>48335.08</v>
      </c>
      <c r="H561" s="27">
        <v>9183.66</v>
      </c>
      <c r="I561" s="36">
        <v>40282</v>
      </c>
      <c r="J561" s="36">
        <v>41364</v>
      </c>
      <c r="K561" s="36">
        <v>41364</v>
      </c>
      <c r="L561" s="24">
        <v>718</v>
      </c>
      <c r="M561" s="24" t="s">
        <v>1506</v>
      </c>
      <c r="N561" s="37">
        <v>1082</v>
      </c>
    </row>
    <row r="562" spans="2:14" s="2" customFormat="1" ht="11.25">
      <c r="B562" s="51" t="s">
        <v>204</v>
      </c>
      <c r="C562" s="50" t="s">
        <v>569</v>
      </c>
      <c r="D562" s="2" t="s">
        <v>205</v>
      </c>
      <c r="E562" s="1">
        <v>70</v>
      </c>
      <c r="F562" s="1">
        <v>778</v>
      </c>
      <c r="G562" s="27">
        <v>19541.75</v>
      </c>
      <c r="H562" s="27">
        <v>1954.18</v>
      </c>
      <c r="I562" s="36">
        <v>40632</v>
      </c>
      <c r="J562" s="36">
        <v>41364</v>
      </c>
      <c r="K562" s="36">
        <v>41364</v>
      </c>
      <c r="L562" s="24">
        <v>718</v>
      </c>
      <c r="M562" s="24" t="s">
        <v>598</v>
      </c>
      <c r="N562" s="37">
        <v>732</v>
      </c>
    </row>
    <row r="563" spans="2:14" s="2" customFormat="1" ht="11.25">
      <c r="B563" s="51" t="s">
        <v>206</v>
      </c>
      <c r="C563" s="50" t="s">
        <v>569</v>
      </c>
      <c r="D563" s="2" t="s">
        <v>207</v>
      </c>
      <c r="E563" s="1">
        <v>57</v>
      </c>
      <c r="F563" s="1">
        <v>1636.5</v>
      </c>
      <c r="G563" s="27">
        <v>50403.6</v>
      </c>
      <c r="H563" s="27">
        <v>5040.36</v>
      </c>
      <c r="I563" s="36">
        <v>40213</v>
      </c>
      <c r="J563" s="36">
        <v>41364</v>
      </c>
      <c r="K563" s="36">
        <v>41364</v>
      </c>
      <c r="L563" s="24">
        <v>718</v>
      </c>
      <c r="M563" s="24" t="s">
        <v>601</v>
      </c>
      <c r="N563" s="37">
        <v>1151</v>
      </c>
    </row>
    <row r="564" spans="2:14" s="2" customFormat="1" ht="11.25">
      <c r="B564" s="51" t="s">
        <v>208</v>
      </c>
      <c r="C564" s="50" t="s">
        <v>569</v>
      </c>
      <c r="D564" s="2" t="s">
        <v>209</v>
      </c>
      <c r="E564" s="1">
        <v>190</v>
      </c>
      <c r="F564" s="1">
        <v>3525.4</v>
      </c>
      <c r="G564" s="27">
        <v>128978</v>
      </c>
      <c r="H564" s="27">
        <v>24505.82</v>
      </c>
      <c r="I564" s="36">
        <v>40623</v>
      </c>
      <c r="J564" s="36">
        <v>41364</v>
      </c>
      <c r="K564" s="36">
        <v>41364</v>
      </c>
      <c r="L564" s="24">
        <v>718</v>
      </c>
      <c r="M564" s="24" t="s">
        <v>670</v>
      </c>
      <c r="N564" s="37">
        <v>741</v>
      </c>
    </row>
    <row r="565" spans="2:14" s="2" customFormat="1" ht="11.25">
      <c r="B565" s="51" t="s">
        <v>210</v>
      </c>
      <c r="C565" s="50" t="s">
        <v>569</v>
      </c>
      <c r="D565" s="2" t="s">
        <v>211</v>
      </c>
      <c r="E565" s="1">
        <v>29.7</v>
      </c>
      <c r="F565" s="1">
        <v>388.6</v>
      </c>
      <c r="G565" s="27">
        <v>5079.4</v>
      </c>
      <c r="H565" s="27">
        <v>507.94</v>
      </c>
      <c r="I565" s="36">
        <v>40283</v>
      </c>
      <c r="J565" s="36">
        <v>41364</v>
      </c>
      <c r="K565" s="36">
        <v>41364</v>
      </c>
      <c r="L565" s="24">
        <v>718</v>
      </c>
      <c r="M565" s="24" t="s">
        <v>1017</v>
      </c>
      <c r="N565" s="37">
        <v>1081</v>
      </c>
    </row>
    <row r="566" spans="2:14" s="2" customFormat="1" ht="11.25">
      <c r="B566" s="51" t="s">
        <v>212</v>
      </c>
      <c r="C566" s="50" t="s">
        <v>569</v>
      </c>
      <c r="D566" s="2" t="s">
        <v>213</v>
      </c>
      <c r="E566" s="1">
        <v>112</v>
      </c>
      <c r="F566" s="1">
        <v>1269.6</v>
      </c>
      <c r="G566" s="27">
        <v>25439.84</v>
      </c>
      <c r="H566" s="27">
        <v>16535.9</v>
      </c>
      <c r="I566" s="36">
        <v>40210</v>
      </c>
      <c r="J566" s="36">
        <v>41364</v>
      </c>
      <c r="K566" s="36">
        <v>41364</v>
      </c>
      <c r="L566" s="24">
        <v>718</v>
      </c>
      <c r="M566" s="24" t="s">
        <v>1245</v>
      </c>
      <c r="N566" s="37">
        <v>1154</v>
      </c>
    </row>
    <row r="567" spans="2:14" s="2" customFormat="1" ht="11.25">
      <c r="B567" s="51" t="s">
        <v>214</v>
      </c>
      <c r="C567" s="50" t="s">
        <v>569</v>
      </c>
      <c r="D567" s="2" t="s">
        <v>215</v>
      </c>
      <c r="E567" s="1">
        <v>108</v>
      </c>
      <c r="F567" s="1">
        <v>962</v>
      </c>
      <c r="G567" s="27">
        <v>21500.2</v>
      </c>
      <c r="H567" s="27">
        <v>5374.87</v>
      </c>
      <c r="I567" s="36">
        <v>40296</v>
      </c>
      <c r="J567" s="36">
        <v>41364</v>
      </c>
      <c r="K567" s="36">
        <v>41364</v>
      </c>
      <c r="L567" s="24">
        <v>718</v>
      </c>
      <c r="M567" s="24" t="s">
        <v>1088</v>
      </c>
      <c r="N567" s="37">
        <v>1068</v>
      </c>
    </row>
    <row r="568" spans="2:14" s="2" customFormat="1" ht="11.25">
      <c r="B568" s="51" t="s">
        <v>216</v>
      </c>
      <c r="C568" s="50" t="s">
        <v>569</v>
      </c>
      <c r="D568" s="2" t="s">
        <v>217</v>
      </c>
      <c r="E568" s="1">
        <v>47</v>
      </c>
      <c r="F568" s="1">
        <v>1018.8</v>
      </c>
      <c r="G568" s="27">
        <v>85038.73</v>
      </c>
      <c r="H568" s="27">
        <v>8503.87</v>
      </c>
      <c r="I568" s="36">
        <v>40631</v>
      </c>
      <c r="J568" s="36">
        <v>41364</v>
      </c>
      <c r="K568" s="36">
        <v>41364</v>
      </c>
      <c r="L568" s="24">
        <v>718</v>
      </c>
      <c r="M568" s="24" t="s">
        <v>218</v>
      </c>
      <c r="N568" s="37">
        <v>733</v>
      </c>
    </row>
    <row r="569" spans="2:14" s="2" customFormat="1" ht="11.25">
      <c r="B569" s="51" t="s">
        <v>219</v>
      </c>
      <c r="C569" s="50" t="s">
        <v>569</v>
      </c>
      <c r="D569" s="2" t="s">
        <v>220</v>
      </c>
      <c r="E569" s="1">
        <v>119</v>
      </c>
      <c r="F569" s="1">
        <v>1362</v>
      </c>
      <c r="G569" s="27">
        <v>51247.11</v>
      </c>
      <c r="H569" s="27">
        <v>5124.71</v>
      </c>
      <c r="I569" s="36">
        <v>40303</v>
      </c>
      <c r="J569" s="36">
        <v>41364</v>
      </c>
      <c r="K569" s="36">
        <v>41364</v>
      </c>
      <c r="L569" s="24">
        <v>718</v>
      </c>
      <c r="M569" s="24" t="s">
        <v>1273</v>
      </c>
      <c r="N569" s="37">
        <v>1061</v>
      </c>
    </row>
    <row r="570" spans="2:14" s="2" customFormat="1" ht="11.25">
      <c r="B570" s="51" t="s">
        <v>221</v>
      </c>
      <c r="C570" s="50" t="s">
        <v>569</v>
      </c>
      <c r="D570" s="2" t="s">
        <v>222</v>
      </c>
      <c r="E570" s="1">
        <v>218</v>
      </c>
      <c r="F570" s="1">
        <v>3824</v>
      </c>
      <c r="G570" s="27">
        <v>221158.86</v>
      </c>
      <c r="H570" s="27">
        <v>22115.89</v>
      </c>
      <c r="I570" s="36">
        <v>40235</v>
      </c>
      <c r="J570" s="36">
        <v>41364</v>
      </c>
      <c r="K570" s="36">
        <v>41364</v>
      </c>
      <c r="L570" s="24">
        <v>718</v>
      </c>
      <c r="M570" s="24" t="s">
        <v>577</v>
      </c>
      <c r="N570" s="37">
        <v>1129</v>
      </c>
    </row>
    <row r="571" spans="2:14" s="2" customFormat="1" ht="11.25">
      <c r="B571" s="51" t="s">
        <v>223</v>
      </c>
      <c r="C571" s="50" t="s">
        <v>569</v>
      </c>
      <c r="D571" s="2" t="s">
        <v>224</v>
      </c>
      <c r="E571" s="1">
        <v>87</v>
      </c>
      <c r="F571" s="1">
        <v>917.2</v>
      </c>
      <c r="G571" s="27">
        <v>34631.76</v>
      </c>
      <c r="H571" s="27">
        <v>13852.71</v>
      </c>
      <c r="I571" s="36">
        <v>40199</v>
      </c>
      <c r="J571" s="36">
        <v>41364</v>
      </c>
      <c r="K571" s="36">
        <v>41364</v>
      </c>
      <c r="L571" s="24">
        <v>718</v>
      </c>
      <c r="M571" s="24" t="s">
        <v>225</v>
      </c>
      <c r="N571" s="37">
        <v>1165</v>
      </c>
    </row>
    <row r="572" spans="2:14" s="2" customFormat="1" ht="11.25">
      <c r="B572" s="51" t="s">
        <v>226</v>
      </c>
      <c r="C572" s="50" t="s">
        <v>569</v>
      </c>
      <c r="D572" s="2" t="s">
        <v>227</v>
      </c>
      <c r="E572" s="1">
        <v>65</v>
      </c>
      <c r="F572" s="1">
        <v>598</v>
      </c>
      <c r="G572" s="27">
        <v>19260.85</v>
      </c>
      <c r="H572" s="27">
        <v>1926.09</v>
      </c>
      <c r="I572" s="36">
        <v>40511</v>
      </c>
      <c r="J572" s="36">
        <v>41364</v>
      </c>
      <c r="K572" s="36">
        <v>41364</v>
      </c>
      <c r="L572" s="24">
        <v>718</v>
      </c>
      <c r="M572" s="24" t="s">
        <v>598</v>
      </c>
      <c r="N572" s="37">
        <v>853</v>
      </c>
    </row>
    <row r="573" spans="2:14" s="2" customFormat="1" ht="11.25">
      <c r="B573" s="51" t="s">
        <v>228</v>
      </c>
      <c r="C573" s="50" t="s">
        <v>569</v>
      </c>
      <c r="D573" s="2" t="s">
        <v>229</v>
      </c>
      <c r="E573" s="1">
        <v>78</v>
      </c>
      <c r="F573" s="1">
        <v>820.2</v>
      </c>
      <c r="G573" s="27">
        <v>24614.6</v>
      </c>
      <c r="H573" s="27">
        <v>6998.81</v>
      </c>
      <c r="I573" s="36">
        <v>40198</v>
      </c>
      <c r="J573" s="36">
        <v>41364</v>
      </c>
      <c r="K573" s="36">
        <v>41364</v>
      </c>
      <c r="L573" s="24">
        <v>718</v>
      </c>
      <c r="M573" s="24" t="s">
        <v>601</v>
      </c>
      <c r="N573" s="37">
        <v>1166</v>
      </c>
    </row>
    <row r="574" spans="2:14" s="2" customFormat="1" ht="11.25">
      <c r="B574" s="51" t="s">
        <v>230</v>
      </c>
      <c r="C574" s="50" t="s">
        <v>569</v>
      </c>
      <c r="D574" s="2" t="s">
        <v>231</v>
      </c>
      <c r="E574" s="1">
        <v>24</v>
      </c>
      <c r="F574" s="1">
        <v>332</v>
      </c>
      <c r="G574" s="27">
        <v>13076.02</v>
      </c>
      <c r="H574" s="27">
        <v>1307.6</v>
      </c>
      <c r="I574" s="36">
        <v>40501</v>
      </c>
      <c r="J574" s="36">
        <v>41364</v>
      </c>
      <c r="K574" s="36">
        <v>41364</v>
      </c>
      <c r="L574" s="24">
        <v>718</v>
      </c>
      <c r="M574" s="24" t="s">
        <v>645</v>
      </c>
      <c r="N574" s="37">
        <v>863</v>
      </c>
    </row>
    <row r="575" spans="2:14" s="2" customFormat="1" ht="11.25">
      <c r="B575" s="51" t="s">
        <v>232</v>
      </c>
      <c r="C575" s="50" t="s">
        <v>569</v>
      </c>
      <c r="D575" s="2" t="s">
        <v>233</v>
      </c>
      <c r="E575" s="1">
        <v>125</v>
      </c>
      <c r="F575" s="1">
        <v>2963</v>
      </c>
      <c r="G575" s="27">
        <v>81224.9</v>
      </c>
      <c r="H575" s="27">
        <v>8122.49</v>
      </c>
      <c r="I575" s="36">
        <v>40288</v>
      </c>
      <c r="J575" s="36">
        <v>41364</v>
      </c>
      <c r="K575" s="36">
        <v>41364</v>
      </c>
      <c r="L575" s="24">
        <v>718</v>
      </c>
      <c r="M575" s="24" t="s">
        <v>606</v>
      </c>
      <c r="N575" s="37">
        <v>1076</v>
      </c>
    </row>
    <row r="576" spans="2:14" s="2" customFormat="1" ht="11.25">
      <c r="B576" s="51" t="s">
        <v>234</v>
      </c>
      <c r="C576" s="50" t="s">
        <v>569</v>
      </c>
      <c r="D576" s="2" t="s">
        <v>235</v>
      </c>
      <c r="E576" s="1">
        <v>115.3</v>
      </c>
      <c r="F576" s="1">
        <v>1755.6</v>
      </c>
      <c r="G576" s="27">
        <v>17906.9</v>
      </c>
      <c r="H576" s="27">
        <v>1790.69</v>
      </c>
      <c r="I576" s="36">
        <v>40280</v>
      </c>
      <c r="J576" s="36">
        <v>41364</v>
      </c>
      <c r="K576" s="36">
        <v>41364</v>
      </c>
      <c r="L576" s="24">
        <v>718</v>
      </c>
      <c r="M576" s="24" t="s">
        <v>574</v>
      </c>
      <c r="N576" s="37">
        <v>1084</v>
      </c>
    </row>
    <row r="577" spans="2:14" s="2" customFormat="1" ht="11.25">
      <c r="B577" s="51" t="s">
        <v>236</v>
      </c>
      <c r="C577" s="50" t="s">
        <v>569</v>
      </c>
      <c r="D577" s="2" t="s">
        <v>237</v>
      </c>
      <c r="E577" s="1">
        <v>100</v>
      </c>
      <c r="F577" s="1">
        <v>3007</v>
      </c>
      <c r="G577" s="27">
        <v>85638.42</v>
      </c>
      <c r="H577" s="27">
        <v>8563.84</v>
      </c>
      <c r="I577" s="36">
        <v>40140</v>
      </c>
      <c r="J577" s="36">
        <v>41364</v>
      </c>
      <c r="K577" s="36">
        <v>41364</v>
      </c>
      <c r="L577" s="24">
        <v>718</v>
      </c>
      <c r="M577" s="24" t="s">
        <v>606</v>
      </c>
      <c r="N577" s="37">
        <v>1224</v>
      </c>
    </row>
    <row r="578" spans="2:14" s="2" customFormat="1" ht="11.25">
      <c r="B578" s="51" t="s">
        <v>238</v>
      </c>
      <c r="C578" s="50" t="s">
        <v>569</v>
      </c>
      <c r="D578" s="2" t="s">
        <v>239</v>
      </c>
      <c r="E578" s="1">
        <v>271</v>
      </c>
      <c r="F578" s="1">
        <v>2814.6</v>
      </c>
      <c r="G578" s="27">
        <v>36833.9</v>
      </c>
      <c r="H578" s="27">
        <v>3683.39</v>
      </c>
      <c r="I578" s="36">
        <v>40185</v>
      </c>
      <c r="J578" s="36">
        <v>41364</v>
      </c>
      <c r="K578" s="36">
        <v>41364</v>
      </c>
      <c r="L578" s="24">
        <v>718</v>
      </c>
      <c r="M578" s="24" t="s">
        <v>601</v>
      </c>
      <c r="N578" s="37">
        <v>1179</v>
      </c>
    </row>
    <row r="579" spans="2:14" s="2" customFormat="1" ht="11.25">
      <c r="B579" s="51" t="s">
        <v>240</v>
      </c>
      <c r="C579" s="50" t="s">
        <v>569</v>
      </c>
      <c r="D579" s="2" t="s">
        <v>241</v>
      </c>
      <c r="E579" s="1">
        <v>97</v>
      </c>
      <c r="F579" s="1">
        <v>1384</v>
      </c>
      <c r="G579" s="27">
        <v>100321.33</v>
      </c>
      <c r="H579" s="27">
        <v>10032.13</v>
      </c>
      <c r="I579" s="36">
        <v>40617</v>
      </c>
      <c r="J579" s="36">
        <v>41364</v>
      </c>
      <c r="K579" s="36">
        <v>41364</v>
      </c>
      <c r="L579" s="24">
        <v>718</v>
      </c>
      <c r="M579" s="24" t="s">
        <v>225</v>
      </c>
      <c r="N579" s="37">
        <v>747</v>
      </c>
    </row>
    <row r="580" spans="2:14" s="2" customFormat="1" ht="11.25">
      <c r="B580" s="51" t="s">
        <v>242</v>
      </c>
      <c r="C580" s="50" t="s">
        <v>569</v>
      </c>
      <c r="D580" s="2" t="s">
        <v>243</v>
      </c>
      <c r="E580" s="1">
        <v>28</v>
      </c>
      <c r="F580" s="1">
        <v>406.8</v>
      </c>
      <c r="G580" s="27">
        <v>30591.46</v>
      </c>
      <c r="H580" s="27">
        <v>3059.15</v>
      </c>
      <c r="I580" s="36">
        <v>40613</v>
      </c>
      <c r="J580" s="36">
        <v>41364</v>
      </c>
      <c r="K580" s="36">
        <v>41364</v>
      </c>
      <c r="L580" s="24">
        <v>718</v>
      </c>
      <c r="M580" s="24" t="s">
        <v>244</v>
      </c>
      <c r="N580" s="37">
        <v>751</v>
      </c>
    </row>
    <row r="581" spans="2:14" s="2" customFormat="1" ht="11.25">
      <c r="B581" s="51" t="s">
        <v>245</v>
      </c>
      <c r="C581" s="50" t="s">
        <v>569</v>
      </c>
      <c r="D581" s="2" t="s">
        <v>246</v>
      </c>
      <c r="E581" s="1">
        <v>60</v>
      </c>
      <c r="F581" s="1">
        <v>839.6</v>
      </c>
      <c r="G581" s="27">
        <v>28353.15</v>
      </c>
      <c r="H581" s="27">
        <v>2835.32</v>
      </c>
      <c r="I581" s="36">
        <v>40269</v>
      </c>
      <c r="J581" s="36">
        <v>41364</v>
      </c>
      <c r="K581" s="36">
        <v>41364</v>
      </c>
      <c r="L581" s="24">
        <v>718</v>
      </c>
      <c r="M581" s="24" t="s">
        <v>601</v>
      </c>
      <c r="N581" s="37">
        <v>1095</v>
      </c>
    </row>
    <row r="582" spans="2:14" s="2" customFormat="1" ht="11.25">
      <c r="B582" s="51" t="s">
        <v>247</v>
      </c>
      <c r="C582" s="50" t="s">
        <v>569</v>
      </c>
      <c r="D582" s="2" t="s">
        <v>248</v>
      </c>
      <c r="E582" s="1">
        <v>55</v>
      </c>
      <c r="F582" s="1">
        <v>491</v>
      </c>
      <c r="G582" s="27">
        <v>13147.95</v>
      </c>
      <c r="H582" s="27">
        <v>1314.8</v>
      </c>
      <c r="I582" s="36">
        <v>40631</v>
      </c>
      <c r="J582" s="36">
        <v>41364</v>
      </c>
      <c r="K582" s="36">
        <v>41364</v>
      </c>
      <c r="L582" s="24">
        <v>718</v>
      </c>
      <c r="M582" s="24" t="s">
        <v>711</v>
      </c>
      <c r="N582" s="37">
        <v>733</v>
      </c>
    </row>
    <row r="583" spans="2:14" s="2" customFormat="1" ht="11.25">
      <c r="B583" s="51" t="s">
        <v>249</v>
      </c>
      <c r="C583" s="50" t="s">
        <v>569</v>
      </c>
      <c r="D583" s="2" t="s">
        <v>250</v>
      </c>
      <c r="E583" s="1">
        <v>182</v>
      </c>
      <c r="F583" s="1">
        <v>2035.8</v>
      </c>
      <c r="G583" s="27">
        <v>26289.8</v>
      </c>
      <c r="H583" s="27">
        <v>2628.98</v>
      </c>
      <c r="I583" s="36">
        <v>40185</v>
      </c>
      <c r="J583" s="36">
        <v>41364</v>
      </c>
      <c r="K583" s="36">
        <v>41364</v>
      </c>
      <c r="L583" s="24">
        <v>718</v>
      </c>
      <c r="M583" s="24" t="s">
        <v>601</v>
      </c>
      <c r="N583" s="37">
        <v>1179</v>
      </c>
    </row>
    <row r="584" spans="2:14" s="2" customFormat="1" ht="11.25">
      <c r="B584" s="51" t="s">
        <v>251</v>
      </c>
      <c r="C584" s="50" t="s">
        <v>569</v>
      </c>
      <c r="D584" s="2" t="s">
        <v>252</v>
      </c>
      <c r="E584" s="1">
        <v>189</v>
      </c>
      <c r="F584" s="1">
        <v>3739.42</v>
      </c>
      <c r="G584" s="27">
        <v>127752.7</v>
      </c>
      <c r="H584" s="27">
        <v>102202.16</v>
      </c>
      <c r="I584" s="36">
        <v>40261</v>
      </c>
      <c r="J584" s="36">
        <v>41364</v>
      </c>
      <c r="K584" s="36">
        <v>41364</v>
      </c>
      <c r="L584" s="24">
        <v>718</v>
      </c>
      <c r="M584" s="24" t="s">
        <v>670</v>
      </c>
      <c r="N584" s="37">
        <v>1103</v>
      </c>
    </row>
    <row r="585" spans="2:14" s="2" customFormat="1" ht="11.25">
      <c r="B585" s="51" t="s">
        <v>253</v>
      </c>
      <c r="C585" s="50" t="s">
        <v>569</v>
      </c>
      <c r="D585" s="2" t="s">
        <v>254</v>
      </c>
      <c r="E585" s="1">
        <v>32</v>
      </c>
      <c r="F585" s="1">
        <v>140.8</v>
      </c>
      <c r="G585" s="27">
        <v>13811.5</v>
      </c>
      <c r="H585" s="27">
        <v>1381.15</v>
      </c>
      <c r="I585" s="36">
        <v>40617</v>
      </c>
      <c r="J585" s="36">
        <v>41364</v>
      </c>
      <c r="K585" s="36">
        <v>41364</v>
      </c>
      <c r="L585" s="24">
        <v>718</v>
      </c>
      <c r="M585" s="24" t="s">
        <v>1044</v>
      </c>
      <c r="N585" s="37">
        <v>747</v>
      </c>
    </row>
    <row r="586" spans="2:14" s="2" customFormat="1" ht="11.25">
      <c r="B586" s="51" t="s">
        <v>255</v>
      </c>
      <c r="C586" s="50" t="s">
        <v>569</v>
      </c>
      <c r="D586" s="2" t="s">
        <v>256</v>
      </c>
      <c r="E586" s="1">
        <v>33</v>
      </c>
      <c r="F586" s="1">
        <v>428.2</v>
      </c>
      <c r="G586" s="27">
        <v>9356.59</v>
      </c>
      <c r="H586" s="27">
        <v>935.65</v>
      </c>
      <c r="I586" s="36">
        <v>40245</v>
      </c>
      <c r="J586" s="36">
        <v>41364</v>
      </c>
      <c r="K586" s="36">
        <v>41364</v>
      </c>
      <c r="L586" s="24">
        <v>718</v>
      </c>
      <c r="M586" s="24" t="s">
        <v>1017</v>
      </c>
      <c r="N586" s="37">
        <v>1119</v>
      </c>
    </row>
    <row r="587" spans="2:14" s="2" customFormat="1" ht="11.25">
      <c r="B587" s="51" t="s">
        <v>257</v>
      </c>
      <c r="C587" s="50" t="s">
        <v>569</v>
      </c>
      <c r="D587" s="2" t="s">
        <v>258</v>
      </c>
      <c r="E587" s="1">
        <v>8</v>
      </c>
      <c r="F587" s="1">
        <v>165</v>
      </c>
      <c r="G587" s="27">
        <v>4369</v>
      </c>
      <c r="H587" s="27">
        <v>436.9</v>
      </c>
      <c r="I587" s="36">
        <v>40627</v>
      </c>
      <c r="J587" s="36">
        <v>41364</v>
      </c>
      <c r="K587" s="36">
        <v>41364</v>
      </c>
      <c r="L587" s="24">
        <v>718</v>
      </c>
      <c r="M587" s="24" t="s">
        <v>46</v>
      </c>
      <c r="N587" s="37">
        <v>737</v>
      </c>
    </row>
    <row r="588" spans="2:14" s="2" customFormat="1" ht="11.25">
      <c r="B588" s="51" t="s">
        <v>259</v>
      </c>
      <c r="C588" s="50" t="s">
        <v>569</v>
      </c>
      <c r="D588" s="2" t="s">
        <v>260</v>
      </c>
      <c r="E588" s="1">
        <v>311</v>
      </c>
      <c r="F588" s="1">
        <v>5618.8</v>
      </c>
      <c r="G588" s="27">
        <v>207443.8</v>
      </c>
      <c r="H588" s="27">
        <v>20744.38</v>
      </c>
      <c r="I588" s="36">
        <v>40623</v>
      </c>
      <c r="J588" s="36">
        <v>41364</v>
      </c>
      <c r="K588" s="36">
        <v>41364</v>
      </c>
      <c r="L588" s="24">
        <v>718</v>
      </c>
      <c r="M588" s="24" t="s">
        <v>601</v>
      </c>
      <c r="N588" s="37">
        <v>741</v>
      </c>
    </row>
    <row r="589" spans="2:14" s="2" customFormat="1" ht="11.25">
      <c r="B589" s="51" t="s">
        <v>261</v>
      </c>
      <c r="C589" s="50" t="s">
        <v>569</v>
      </c>
      <c r="D589" s="2" t="s">
        <v>262</v>
      </c>
      <c r="E589" s="1">
        <v>94</v>
      </c>
      <c r="F589" s="1">
        <v>1557.2</v>
      </c>
      <c r="G589" s="27">
        <v>43079.44</v>
      </c>
      <c r="H589" s="27">
        <v>43079.44</v>
      </c>
      <c r="I589" s="36">
        <v>40205</v>
      </c>
      <c r="J589" s="36">
        <v>41364</v>
      </c>
      <c r="K589" s="36">
        <v>41364</v>
      </c>
      <c r="L589" s="24">
        <v>718</v>
      </c>
      <c r="M589" s="24" t="s">
        <v>225</v>
      </c>
      <c r="N589" s="37">
        <v>1159</v>
      </c>
    </row>
    <row r="590" spans="2:14" s="2" customFormat="1" ht="11.25">
      <c r="B590" s="51" t="s">
        <v>263</v>
      </c>
      <c r="C590" s="50" t="s">
        <v>569</v>
      </c>
      <c r="D590" s="2" t="s">
        <v>264</v>
      </c>
      <c r="E590" s="1">
        <v>63</v>
      </c>
      <c r="F590" s="1">
        <v>2444</v>
      </c>
      <c r="G590" s="27">
        <v>186362.53</v>
      </c>
      <c r="H590" s="27">
        <v>18636.25</v>
      </c>
      <c r="I590" s="36">
        <v>40148</v>
      </c>
      <c r="J590" s="36">
        <v>41364</v>
      </c>
      <c r="K590" s="36">
        <v>41364</v>
      </c>
      <c r="L590" s="24">
        <v>718</v>
      </c>
      <c r="M590" s="24" t="s">
        <v>631</v>
      </c>
      <c r="N590" s="37">
        <v>1216</v>
      </c>
    </row>
    <row r="591" spans="2:14" s="2" customFormat="1" ht="11.25">
      <c r="B591" s="51" t="s">
        <v>265</v>
      </c>
      <c r="C591" s="50" t="s">
        <v>569</v>
      </c>
      <c r="D591" s="2" t="s">
        <v>266</v>
      </c>
      <c r="E591" s="1">
        <v>182</v>
      </c>
      <c r="F591" s="1">
        <v>1818</v>
      </c>
      <c r="G591" s="27">
        <v>68802.21</v>
      </c>
      <c r="H591" s="27">
        <v>51601.66</v>
      </c>
      <c r="I591" s="36">
        <v>40298</v>
      </c>
      <c r="J591" s="36">
        <v>41364</v>
      </c>
      <c r="K591" s="36">
        <v>41364</v>
      </c>
      <c r="L591" s="24">
        <v>718</v>
      </c>
      <c r="M591" s="24" t="s">
        <v>623</v>
      </c>
      <c r="N591" s="37">
        <v>1066</v>
      </c>
    </row>
    <row r="592" spans="2:14" s="2" customFormat="1" ht="11.25">
      <c r="B592" s="51" t="s">
        <v>267</v>
      </c>
      <c r="C592" s="50" t="s">
        <v>569</v>
      </c>
      <c r="D592" s="2" t="s">
        <v>268</v>
      </c>
      <c r="E592" s="1">
        <v>89</v>
      </c>
      <c r="F592" s="1">
        <v>1888</v>
      </c>
      <c r="G592" s="27">
        <v>188775.52</v>
      </c>
      <c r="H592" s="27">
        <v>18877.55</v>
      </c>
      <c r="I592" s="36">
        <v>40385</v>
      </c>
      <c r="J592" s="36">
        <v>41364</v>
      </c>
      <c r="K592" s="36">
        <v>41364</v>
      </c>
      <c r="L592" s="24">
        <v>718</v>
      </c>
      <c r="M592" s="24" t="s">
        <v>571</v>
      </c>
      <c r="N592" s="37">
        <v>979</v>
      </c>
    </row>
    <row r="593" spans="2:14" s="2" customFormat="1" ht="11.25">
      <c r="B593" s="51" t="s">
        <v>269</v>
      </c>
      <c r="C593" s="50" t="s">
        <v>569</v>
      </c>
      <c r="D593" s="2" t="s">
        <v>270</v>
      </c>
      <c r="E593" s="1">
        <v>67</v>
      </c>
      <c r="F593" s="1">
        <v>631.8</v>
      </c>
      <c r="G593" s="27">
        <v>12061.76</v>
      </c>
      <c r="H593" s="27">
        <v>1206.18</v>
      </c>
      <c r="I593" s="36">
        <v>40585</v>
      </c>
      <c r="J593" s="36">
        <v>41364</v>
      </c>
      <c r="K593" s="36">
        <v>41364</v>
      </c>
      <c r="L593" s="24">
        <v>718</v>
      </c>
      <c r="M593" s="24" t="s">
        <v>577</v>
      </c>
      <c r="N593" s="37">
        <v>779</v>
      </c>
    </row>
    <row r="594" spans="2:14" s="2" customFormat="1" ht="11.25">
      <c r="B594" s="51" t="s">
        <v>271</v>
      </c>
      <c r="C594" s="50" t="s">
        <v>569</v>
      </c>
      <c r="D594" s="2" t="s">
        <v>272</v>
      </c>
      <c r="E594" s="1">
        <v>54.2</v>
      </c>
      <c r="F594" s="1">
        <v>1176.9</v>
      </c>
      <c r="G594" s="27">
        <v>30043.05</v>
      </c>
      <c r="H594" s="27">
        <v>3004.31</v>
      </c>
      <c r="I594" s="36">
        <v>40571</v>
      </c>
      <c r="J594" s="36">
        <v>41364</v>
      </c>
      <c r="K594" s="36">
        <v>41364</v>
      </c>
      <c r="L594" s="24">
        <v>718</v>
      </c>
      <c r="M594" s="24" t="s">
        <v>571</v>
      </c>
      <c r="N594" s="37">
        <v>793</v>
      </c>
    </row>
    <row r="595" spans="2:14" s="2" customFormat="1" ht="11.25">
      <c r="B595" s="51" t="s">
        <v>273</v>
      </c>
      <c r="C595" s="50" t="s">
        <v>569</v>
      </c>
      <c r="D595" s="2" t="s">
        <v>274</v>
      </c>
      <c r="E595" s="1">
        <v>73</v>
      </c>
      <c r="F595" s="1">
        <v>729.2</v>
      </c>
      <c r="G595" s="27">
        <v>27323.2</v>
      </c>
      <c r="H595" s="27">
        <v>2732.32</v>
      </c>
      <c r="I595" s="36">
        <v>40571</v>
      </c>
      <c r="J595" s="36">
        <v>41364</v>
      </c>
      <c r="K595" s="36">
        <v>41364</v>
      </c>
      <c r="L595" s="24">
        <v>718</v>
      </c>
      <c r="M595" s="24" t="s">
        <v>574</v>
      </c>
      <c r="N595" s="37">
        <v>793</v>
      </c>
    </row>
    <row r="596" spans="2:14" s="2" customFormat="1" ht="11.25">
      <c r="B596" s="51" t="s">
        <v>275</v>
      </c>
      <c r="C596" s="50" t="s">
        <v>569</v>
      </c>
      <c r="D596" s="2" t="s">
        <v>276</v>
      </c>
      <c r="E596" s="1">
        <v>70</v>
      </c>
      <c r="F596" s="1">
        <v>687.6</v>
      </c>
      <c r="G596" s="27">
        <v>13933.75</v>
      </c>
      <c r="H596" s="27">
        <v>1393.38</v>
      </c>
      <c r="I596" s="36">
        <v>40585</v>
      </c>
      <c r="J596" s="36">
        <v>40633</v>
      </c>
      <c r="K596" s="36">
        <v>41364</v>
      </c>
      <c r="L596" s="24">
        <v>718</v>
      </c>
      <c r="M596" s="24" t="s">
        <v>577</v>
      </c>
      <c r="N596" s="37">
        <v>779</v>
      </c>
    </row>
    <row r="597" spans="2:14" s="2" customFormat="1" ht="11.25">
      <c r="B597" s="51" t="s">
        <v>277</v>
      </c>
      <c r="C597" s="50" t="s">
        <v>569</v>
      </c>
      <c r="D597" s="2" t="s">
        <v>278</v>
      </c>
      <c r="E597" s="1">
        <v>67</v>
      </c>
      <c r="F597" s="1">
        <v>1123</v>
      </c>
      <c r="G597" s="27">
        <v>36148.72</v>
      </c>
      <c r="H597" s="27">
        <v>12912.66</v>
      </c>
      <c r="I597" s="36">
        <v>40226</v>
      </c>
      <c r="J597" s="36">
        <v>41364</v>
      </c>
      <c r="K597" s="36">
        <v>41364</v>
      </c>
      <c r="L597" s="24">
        <v>718</v>
      </c>
      <c r="M597" s="24" t="s">
        <v>623</v>
      </c>
      <c r="N597" s="37">
        <v>1138</v>
      </c>
    </row>
    <row r="598" spans="2:14" s="2" customFormat="1" ht="11.25">
      <c r="B598" s="51" t="s">
        <v>279</v>
      </c>
      <c r="C598" s="50" t="s">
        <v>569</v>
      </c>
      <c r="D598" s="2" t="s">
        <v>280</v>
      </c>
      <c r="E598" s="1">
        <v>48</v>
      </c>
      <c r="F598" s="1">
        <v>927</v>
      </c>
      <c r="G598" s="27">
        <v>26502.7</v>
      </c>
      <c r="H598" s="27">
        <v>2650.27</v>
      </c>
      <c r="I598" s="36">
        <v>40631</v>
      </c>
      <c r="J598" s="36">
        <v>41364</v>
      </c>
      <c r="K598" s="36">
        <v>41364</v>
      </c>
      <c r="L598" s="24">
        <v>718</v>
      </c>
      <c r="M598" s="24" t="s">
        <v>711</v>
      </c>
      <c r="N598" s="37">
        <v>733</v>
      </c>
    </row>
    <row r="599" spans="2:14" s="2" customFormat="1" ht="11.25">
      <c r="B599" s="51" t="s">
        <v>281</v>
      </c>
      <c r="C599" s="50" t="s">
        <v>569</v>
      </c>
      <c r="D599" s="2" t="s">
        <v>282</v>
      </c>
      <c r="E599" s="1">
        <v>93</v>
      </c>
      <c r="F599" s="1">
        <v>1329.2</v>
      </c>
      <c r="G599" s="27">
        <v>38049.6</v>
      </c>
      <c r="H599" s="27">
        <v>3804.96</v>
      </c>
      <c r="I599" s="36">
        <v>40631</v>
      </c>
      <c r="J599" s="36">
        <v>41364</v>
      </c>
      <c r="K599" s="36">
        <v>41364</v>
      </c>
      <c r="L599" s="24">
        <v>718</v>
      </c>
      <c r="M599" s="24" t="s">
        <v>711</v>
      </c>
      <c r="N599" s="37">
        <v>733</v>
      </c>
    </row>
    <row r="600" spans="2:14" s="2" customFormat="1" ht="11.25">
      <c r="B600" s="51" t="s">
        <v>283</v>
      </c>
      <c r="C600" s="50" t="s">
        <v>569</v>
      </c>
      <c r="D600" s="2" t="s">
        <v>284</v>
      </c>
      <c r="E600" s="1">
        <v>40</v>
      </c>
      <c r="F600" s="1">
        <v>1820</v>
      </c>
      <c r="G600" s="27">
        <v>148181.74</v>
      </c>
      <c r="H600" s="27">
        <v>14818.17</v>
      </c>
      <c r="I600" s="36">
        <v>40578</v>
      </c>
      <c r="J600" s="36">
        <v>41364</v>
      </c>
      <c r="K600" s="36">
        <v>41364</v>
      </c>
      <c r="L600" s="24">
        <v>718</v>
      </c>
      <c r="M600" s="24" t="s">
        <v>656</v>
      </c>
      <c r="N600" s="37">
        <v>786</v>
      </c>
    </row>
    <row r="601" spans="2:14" s="2" customFormat="1" ht="11.25">
      <c r="B601" s="51" t="s">
        <v>285</v>
      </c>
      <c r="C601" s="50" t="s">
        <v>569</v>
      </c>
      <c r="D601" s="2" t="s">
        <v>286</v>
      </c>
      <c r="E601" s="1">
        <v>205</v>
      </c>
      <c r="F601" s="1">
        <v>5154</v>
      </c>
      <c r="G601" s="27">
        <v>311613.82</v>
      </c>
      <c r="H601" s="27">
        <v>171387.6</v>
      </c>
      <c r="I601" s="36">
        <v>40235</v>
      </c>
      <c r="J601" s="36">
        <v>41364</v>
      </c>
      <c r="K601" s="36">
        <v>41364</v>
      </c>
      <c r="L601" s="24">
        <v>718</v>
      </c>
      <c r="M601" s="24" t="s">
        <v>577</v>
      </c>
      <c r="N601" s="37">
        <v>1129</v>
      </c>
    </row>
    <row r="602" spans="2:14" s="2" customFormat="1" ht="11.25">
      <c r="B602" s="51" t="s">
        <v>287</v>
      </c>
      <c r="C602" s="50" t="s">
        <v>569</v>
      </c>
      <c r="D602" s="2" t="s">
        <v>288</v>
      </c>
      <c r="E602" s="1">
        <v>18.1</v>
      </c>
      <c r="F602" s="1">
        <v>371</v>
      </c>
      <c r="G602" s="27">
        <v>7017.98</v>
      </c>
      <c r="H602" s="27">
        <v>701.8</v>
      </c>
      <c r="I602" s="36">
        <v>40585</v>
      </c>
      <c r="J602" s="36">
        <v>41364</v>
      </c>
      <c r="K602" s="36">
        <v>41364</v>
      </c>
      <c r="L602" s="24">
        <v>718</v>
      </c>
      <c r="M602" s="24" t="s">
        <v>577</v>
      </c>
      <c r="N602" s="37">
        <v>779</v>
      </c>
    </row>
    <row r="603" spans="2:14" s="2" customFormat="1" ht="11.25">
      <c r="B603" s="51" t="s">
        <v>289</v>
      </c>
      <c r="C603" s="50" t="s">
        <v>569</v>
      </c>
      <c r="D603" s="2" t="s">
        <v>290</v>
      </c>
      <c r="E603" s="1">
        <v>91</v>
      </c>
      <c r="F603" s="1">
        <v>1090</v>
      </c>
      <c r="G603" s="27">
        <v>8323.2</v>
      </c>
      <c r="H603" s="27">
        <v>832.32</v>
      </c>
      <c r="I603" s="36">
        <v>40280</v>
      </c>
      <c r="J603" s="36">
        <v>41364</v>
      </c>
      <c r="K603" s="36">
        <v>41364</v>
      </c>
      <c r="L603" s="24">
        <v>718</v>
      </c>
      <c r="M603" s="24" t="s">
        <v>571</v>
      </c>
      <c r="N603" s="37">
        <v>1084</v>
      </c>
    </row>
    <row r="604" spans="2:14" s="2" customFormat="1" ht="11.25">
      <c r="B604" s="51" t="s">
        <v>291</v>
      </c>
      <c r="C604" s="50" t="s">
        <v>569</v>
      </c>
      <c r="D604" s="2" t="s">
        <v>292</v>
      </c>
      <c r="E604" s="1">
        <v>94.5</v>
      </c>
      <c r="F604" s="1">
        <v>1457.8</v>
      </c>
      <c r="G604" s="27">
        <v>45531.6</v>
      </c>
      <c r="H604" s="27">
        <v>4553.16</v>
      </c>
      <c r="I604" s="36">
        <v>40394</v>
      </c>
      <c r="J604" s="36">
        <v>41364</v>
      </c>
      <c r="K604" s="36">
        <v>41364</v>
      </c>
      <c r="L604" s="24">
        <v>718</v>
      </c>
      <c r="M604" s="24" t="s">
        <v>711</v>
      </c>
      <c r="N604" s="37">
        <v>970</v>
      </c>
    </row>
    <row r="605" spans="2:14" s="2" customFormat="1" ht="11.25">
      <c r="B605" s="51" t="s">
        <v>293</v>
      </c>
      <c r="C605" s="50" t="s">
        <v>569</v>
      </c>
      <c r="D605" s="2" t="s">
        <v>294</v>
      </c>
      <c r="E605" s="1">
        <v>104</v>
      </c>
      <c r="F605" s="1">
        <v>1462.4</v>
      </c>
      <c r="G605" s="27">
        <v>37230.75</v>
      </c>
      <c r="H605" s="27">
        <v>3723.08</v>
      </c>
      <c r="I605" s="36">
        <v>40564</v>
      </c>
      <c r="J605" s="36">
        <v>41436</v>
      </c>
      <c r="K605" s="36">
        <v>41436</v>
      </c>
      <c r="L605" s="24">
        <v>790</v>
      </c>
      <c r="M605" s="24" t="s">
        <v>598</v>
      </c>
      <c r="N605" s="37">
        <v>872</v>
      </c>
    </row>
    <row r="606" spans="2:14" s="2" customFormat="1" ht="11.25">
      <c r="B606" s="51" t="s">
        <v>295</v>
      </c>
      <c r="C606" s="50" t="s">
        <v>569</v>
      </c>
      <c r="D606" s="2" t="s">
        <v>296</v>
      </c>
      <c r="E606" s="1">
        <v>155</v>
      </c>
      <c r="F606" s="1">
        <v>1705.2</v>
      </c>
      <c r="G606" s="27">
        <v>21461.8</v>
      </c>
      <c r="H606" s="27">
        <v>2146.18</v>
      </c>
      <c r="I606" s="36">
        <v>40281</v>
      </c>
      <c r="J606" s="36">
        <v>41455</v>
      </c>
      <c r="K606" s="36">
        <v>41455</v>
      </c>
      <c r="L606" s="24">
        <v>809</v>
      </c>
      <c r="M606" s="24" t="s">
        <v>574</v>
      </c>
      <c r="N606" s="37">
        <v>1174</v>
      </c>
    </row>
    <row r="607" spans="2:14" s="2" customFormat="1" ht="11.25">
      <c r="B607" s="51" t="s">
        <v>297</v>
      </c>
      <c r="C607" s="50" t="s">
        <v>569</v>
      </c>
      <c r="D607" s="2" t="s">
        <v>298</v>
      </c>
      <c r="E607" s="1">
        <v>225</v>
      </c>
      <c r="F607" s="1">
        <v>2520.51</v>
      </c>
      <c r="G607" s="27">
        <v>108981.75</v>
      </c>
      <c r="H607" s="27">
        <v>10898.18</v>
      </c>
      <c r="I607" s="36">
        <v>40297</v>
      </c>
      <c r="J607" s="36">
        <v>41455</v>
      </c>
      <c r="K607" s="36">
        <v>41455</v>
      </c>
      <c r="L607" s="24">
        <v>809</v>
      </c>
      <c r="M607" s="24" t="s">
        <v>571</v>
      </c>
      <c r="N607" s="37">
        <v>1158</v>
      </c>
    </row>
    <row r="608" spans="2:14" s="2" customFormat="1" ht="11.25">
      <c r="B608" s="51" t="s">
        <v>299</v>
      </c>
      <c r="C608" s="50" t="s">
        <v>569</v>
      </c>
      <c r="D608" s="2" t="s">
        <v>300</v>
      </c>
      <c r="E608" s="1">
        <v>181</v>
      </c>
      <c r="F608" s="1">
        <v>5312.4</v>
      </c>
      <c r="G608" s="27">
        <v>250041.9</v>
      </c>
      <c r="H608" s="27">
        <v>45007.54</v>
      </c>
      <c r="I608" s="36">
        <v>40588</v>
      </c>
      <c r="J608" s="36">
        <v>41455</v>
      </c>
      <c r="K608" s="36">
        <v>41455</v>
      </c>
      <c r="L608" s="24">
        <v>809</v>
      </c>
      <c r="M608" s="24" t="s">
        <v>970</v>
      </c>
      <c r="N608" s="37">
        <v>867</v>
      </c>
    </row>
    <row r="609" spans="2:14" s="2" customFormat="1" ht="11.25">
      <c r="B609" s="51" t="s">
        <v>301</v>
      </c>
      <c r="C609" s="50" t="s">
        <v>569</v>
      </c>
      <c r="D609" s="2" t="s">
        <v>302</v>
      </c>
      <c r="E609" s="1">
        <v>8</v>
      </c>
      <c r="F609" s="1">
        <v>101</v>
      </c>
      <c r="G609" s="27">
        <v>1322.6</v>
      </c>
      <c r="H609" s="27">
        <v>132.26</v>
      </c>
      <c r="I609" s="36">
        <v>40644</v>
      </c>
      <c r="J609" s="36">
        <v>41455</v>
      </c>
      <c r="K609" s="36">
        <v>41455</v>
      </c>
      <c r="L609" s="24">
        <v>809</v>
      </c>
      <c r="M609" s="24" t="s">
        <v>1032</v>
      </c>
      <c r="N609" s="37">
        <v>811</v>
      </c>
    </row>
    <row r="610" spans="2:14" s="2" customFormat="1" ht="11.25">
      <c r="B610" s="51" t="s">
        <v>303</v>
      </c>
      <c r="C610" s="50" t="s">
        <v>569</v>
      </c>
      <c r="D610" s="2" t="s">
        <v>304</v>
      </c>
      <c r="E610" s="1">
        <v>153</v>
      </c>
      <c r="F610" s="1">
        <v>2926.2</v>
      </c>
      <c r="G610" s="27">
        <v>26355.2</v>
      </c>
      <c r="H610" s="27">
        <v>2635.52</v>
      </c>
      <c r="I610" s="36">
        <v>40305</v>
      </c>
      <c r="J610" s="36">
        <v>41455</v>
      </c>
      <c r="K610" s="36">
        <v>41455</v>
      </c>
      <c r="L610" s="24">
        <v>809</v>
      </c>
      <c r="M610" s="24" t="s">
        <v>829</v>
      </c>
      <c r="N610" s="37">
        <v>1150</v>
      </c>
    </row>
    <row r="611" spans="2:14" s="2" customFormat="1" ht="11.25">
      <c r="B611" s="51" t="s">
        <v>305</v>
      </c>
      <c r="C611" s="50" t="s">
        <v>569</v>
      </c>
      <c r="D611" s="2" t="s">
        <v>306</v>
      </c>
      <c r="E611" s="1">
        <v>17</v>
      </c>
      <c r="F611" s="1">
        <v>211.83</v>
      </c>
      <c r="G611" s="27">
        <v>8794.8</v>
      </c>
      <c r="H611" s="27">
        <v>879.48</v>
      </c>
      <c r="I611" s="36">
        <v>40606</v>
      </c>
      <c r="J611" s="36">
        <v>41455</v>
      </c>
      <c r="K611" s="36">
        <v>41455</v>
      </c>
      <c r="L611" s="24">
        <v>809</v>
      </c>
      <c r="M611" s="24" t="s">
        <v>1088</v>
      </c>
      <c r="N611" s="37">
        <v>849</v>
      </c>
    </row>
    <row r="612" spans="2:14" s="2" customFormat="1" ht="11.25">
      <c r="B612" s="51" t="s">
        <v>307</v>
      </c>
      <c r="C612" s="50" t="s">
        <v>569</v>
      </c>
      <c r="D612" s="2" t="s">
        <v>308</v>
      </c>
      <c r="E612" s="1">
        <v>181</v>
      </c>
      <c r="F612" s="1">
        <v>1806</v>
      </c>
      <c r="G612" s="27">
        <v>67400.06</v>
      </c>
      <c r="H612" s="27">
        <v>35048.03</v>
      </c>
      <c r="I612" s="36">
        <v>40480</v>
      </c>
      <c r="J612" s="36">
        <v>41455</v>
      </c>
      <c r="K612" s="36">
        <v>41455</v>
      </c>
      <c r="L612" s="24">
        <v>809</v>
      </c>
      <c r="M612" s="24" t="s">
        <v>1400</v>
      </c>
      <c r="N612" s="37">
        <v>975</v>
      </c>
    </row>
    <row r="613" spans="2:14" s="2" customFormat="1" ht="11.25">
      <c r="B613" s="51" t="s">
        <v>309</v>
      </c>
      <c r="C613" s="50" t="s">
        <v>569</v>
      </c>
      <c r="D613" s="2" t="s">
        <v>310</v>
      </c>
      <c r="E613" s="1">
        <v>102.5</v>
      </c>
      <c r="F613" s="1">
        <v>969.6</v>
      </c>
      <c r="G613" s="27">
        <v>9310.8</v>
      </c>
      <c r="H613" s="27">
        <v>931.08</v>
      </c>
      <c r="I613" s="36">
        <v>40280</v>
      </c>
      <c r="J613" s="36">
        <v>41455</v>
      </c>
      <c r="K613" s="36">
        <v>41455</v>
      </c>
      <c r="L613" s="24">
        <v>809</v>
      </c>
      <c r="M613" s="24" t="s">
        <v>574</v>
      </c>
      <c r="N613" s="37">
        <v>1175</v>
      </c>
    </row>
    <row r="614" spans="2:14" s="2" customFormat="1" ht="11.25">
      <c r="B614" s="51" t="s">
        <v>311</v>
      </c>
      <c r="C614" s="50" t="s">
        <v>569</v>
      </c>
      <c r="D614" s="2" t="s">
        <v>312</v>
      </c>
      <c r="E614" s="1">
        <v>209</v>
      </c>
      <c r="F614" s="1">
        <v>2745.3</v>
      </c>
      <c r="G614" s="27">
        <v>42194.4</v>
      </c>
      <c r="H614" s="27">
        <v>35865.24</v>
      </c>
      <c r="I614" s="36">
        <v>40197</v>
      </c>
      <c r="J614" s="36">
        <v>41455</v>
      </c>
      <c r="K614" s="36">
        <v>41455</v>
      </c>
      <c r="L614" s="24">
        <v>809</v>
      </c>
      <c r="M614" s="24" t="s">
        <v>681</v>
      </c>
      <c r="N614" s="37">
        <v>1258</v>
      </c>
    </row>
    <row r="615" spans="2:14" s="2" customFormat="1" ht="11.25">
      <c r="B615" s="51" t="s">
        <v>313</v>
      </c>
      <c r="C615" s="50" t="s">
        <v>569</v>
      </c>
      <c r="D615" s="2" t="s">
        <v>314</v>
      </c>
      <c r="E615" s="1">
        <v>49</v>
      </c>
      <c r="F615" s="1">
        <v>1424.6</v>
      </c>
      <c r="G615" s="27">
        <v>54891.35</v>
      </c>
      <c r="H615" s="27">
        <v>5489.14</v>
      </c>
      <c r="I615" s="36">
        <v>40564</v>
      </c>
      <c r="J615" s="36">
        <v>41455</v>
      </c>
      <c r="K615" s="36">
        <v>41455</v>
      </c>
      <c r="L615" s="24">
        <v>809</v>
      </c>
      <c r="M615" s="24" t="s">
        <v>606</v>
      </c>
      <c r="N615" s="37">
        <v>891</v>
      </c>
    </row>
    <row r="616" spans="2:14" s="2" customFormat="1" ht="11.25">
      <c r="B616" s="51" t="s">
        <v>315</v>
      </c>
      <c r="C616" s="50" t="s">
        <v>569</v>
      </c>
      <c r="D616" s="2" t="s">
        <v>316</v>
      </c>
      <c r="E616" s="1">
        <v>66</v>
      </c>
      <c r="F616" s="1">
        <v>705</v>
      </c>
      <c r="G616" s="27">
        <v>30841.7</v>
      </c>
      <c r="H616" s="27">
        <v>4626.26</v>
      </c>
      <c r="I616" s="36">
        <v>40553</v>
      </c>
      <c r="J616" s="36">
        <v>41455</v>
      </c>
      <c r="K616" s="36">
        <v>41455</v>
      </c>
      <c r="L616" s="24">
        <v>809</v>
      </c>
      <c r="M616" s="24" t="s">
        <v>645</v>
      </c>
      <c r="N616" s="37">
        <v>902</v>
      </c>
    </row>
    <row r="617" spans="2:14" s="2" customFormat="1" ht="11.25">
      <c r="B617" s="51" t="s">
        <v>317</v>
      </c>
      <c r="C617" s="50" t="s">
        <v>569</v>
      </c>
      <c r="D617" s="2" t="s">
        <v>318</v>
      </c>
      <c r="E617" s="1">
        <v>107</v>
      </c>
      <c r="F617" s="1">
        <v>1666</v>
      </c>
      <c r="G617" s="27">
        <v>50072.85</v>
      </c>
      <c r="H617" s="27">
        <v>5007.29</v>
      </c>
      <c r="I617" s="36">
        <v>40532</v>
      </c>
      <c r="J617" s="36">
        <v>41455</v>
      </c>
      <c r="K617" s="36">
        <v>41455</v>
      </c>
      <c r="L617" s="24">
        <v>809</v>
      </c>
      <c r="M617" s="24" t="s">
        <v>598</v>
      </c>
      <c r="N617" s="37">
        <v>923</v>
      </c>
    </row>
    <row r="618" spans="2:14" s="2" customFormat="1" ht="11.25">
      <c r="B618" s="51" t="s">
        <v>319</v>
      </c>
      <c r="C618" s="50" t="s">
        <v>569</v>
      </c>
      <c r="D618" s="2" t="s">
        <v>320</v>
      </c>
      <c r="E618" s="1">
        <v>54</v>
      </c>
      <c r="F618" s="1">
        <v>794</v>
      </c>
      <c r="G618" s="27">
        <v>41772.34</v>
      </c>
      <c r="H618" s="27">
        <v>4177.23</v>
      </c>
      <c r="I618" s="36">
        <v>40280</v>
      </c>
      <c r="J618" s="36">
        <v>41455</v>
      </c>
      <c r="K618" s="36">
        <v>41455</v>
      </c>
      <c r="L618" s="24">
        <v>809</v>
      </c>
      <c r="M618" s="24" t="s">
        <v>577</v>
      </c>
      <c r="N618" s="37">
        <v>1175</v>
      </c>
    </row>
    <row r="619" spans="2:14" s="2" customFormat="1" ht="11.25">
      <c r="B619" s="51" t="s">
        <v>321</v>
      </c>
      <c r="C619" s="50" t="s">
        <v>569</v>
      </c>
      <c r="D619" s="2" t="s">
        <v>322</v>
      </c>
      <c r="E619" s="1">
        <v>179.5</v>
      </c>
      <c r="F619" s="1">
        <v>2083.56</v>
      </c>
      <c r="G619" s="27">
        <v>79264.15</v>
      </c>
      <c r="H619" s="27">
        <v>7926.42</v>
      </c>
      <c r="I619" s="36">
        <v>40297</v>
      </c>
      <c r="J619" s="36">
        <v>41455</v>
      </c>
      <c r="K619" s="36">
        <v>41455</v>
      </c>
      <c r="L619" s="24">
        <v>809</v>
      </c>
      <c r="M619" s="24" t="s">
        <v>571</v>
      </c>
      <c r="N619" s="37">
        <v>1158</v>
      </c>
    </row>
    <row r="620" spans="2:14" s="2" customFormat="1" ht="11.25">
      <c r="B620" s="51" t="s">
        <v>323</v>
      </c>
      <c r="C620" s="50" t="s">
        <v>569</v>
      </c>
      <c r="D620" s="2" t="s">
        <v>324</v>
      </c>
      <c r="E620" s="1">
        <v>278.4</v>
      </c>
      <c r="F620" s="1">
        <v>3125.6</v>
      </c>
      <c r="G620" s="27">
        <v>138145.25</v>
      </c>
      <c r="H620" s="27">
        <v>13814.53</v>
      </c>
      <c r="I620" s="36">
        <v>40297</v>
      </c>
      <c r="J620" s="36">
        <v>41455</v>
      </c>
      <c r="K620" s="36">
        <v>41455</v>
      </c>
      <c r="L620" s="24">
        <v>809</v>
      </c>
      <c r="M620" s="24" t="s">
        <v>571</v>
      </c>
      <c r="N620" s="37">
        <v>1158</v>
      </c>
    </row>
    <row r="621" spans="2:14" s="2" customFormat="1" ht="11.25">
      <c r="B621" s="51" t="s">
        <v>325</v>
      </c>
      <c r="C621" s="50" t="s">
        <v>569</v>
      </c>
      <c r="D621" s="2" t="s">
        <v>326</v>
      </c>
      <c r="E621" s="1">
        <v>88</v>
      </c>
      <c r="F621" s="1">
        <v>516.8</v>
      </c>
      <c r="G621" s="27">
        <v>16389.95</v>
      </c>
      <c r="H621" s="27">
        <v>1639</v>
      </c>
      <c r="I621" s="36">
        <v>40371</v>
      </c>
      <c r="J621" s="36">
        <v>41455</v>
      </c>
      <c r="K621" s="36">
        <v>41455</v>
      </c>
      <c r="L621" s="24">
        <v>809</v>
      </c>
      <c r="M621" s="24" t="s">
        <v>645</v>
      </c>
      <c r="N621" s="37">
        <v>1084</v>
      </c>
    </row>
    <row r="622" spans="2:14" s="2" customFormat="1" ht="11.25">
      <c r="B622" s="51" t="s">
        <v>327</v>
      </c>
      <c r="C622" s="50" t="s">
        <v>569</v>
      </c>
      <c r="D622" s="2" t="s">
        <v>328</v>
      </c>
      <c r="E622" s="1">
        <v>86</v>
      </c>
      <c r="F622" s="1">
        <v>1226</v>
      </c>
      <c r="G622" s="27">
        <v>39238.8</v>
      </c>
      <c r="H622" s="27">
        <v>3923.88</v>
      </c>
      <c r="I622" s="36">
        <v>40184</v>
      </c>
      <c r="J622" s="36">
        <v>41455</v>
      </c>
      <c r="K622" s="36">
        <v>41455</v>
      </c>
      <c r="L622" s="24">
        <v>809</v>
      </c>
      <c r="M622" s="24" t="s">
        <v>598</v>
      </c>
      <c r="N622" s="37">
        <v>1271</v>
      </c>
    </row>
    <row r="623" spans="2:14" s="2" customFormat="1" ht="11.25">
      <c r="B623" s="51" t="s">
        <v>329</v>
      </c>
      <c r="C623" s="50" t="s">
        <v>569</v>
      </c>
      <c r="D623" s="2" t="s">
        <v>330</v>
      </c>
      <c r="E623" s="1">
        <v>190</v>
      </c>
      <c r="F623" s="1">
        <v>4413.4</v>
      </c>
      <c r="G623" s="27">
        <v>116711.5</v>
      </c>
      <c r="H623" s="27">
        <v>11671.15</v>
      </c>
      <c r="I623" s="36">
        <v>40637</v>
      </c>
      <c r="J623" s="36">
        <v>41455</v>
      </c>
      <c r="K623" s="36">
        <v>41455</v>
      </c>
      <c r="L623" s="24">
        <v>809</v>
      </c>
      <c r="M623" s="24" t="s">
        <v>730</v>
      </c>
      <c r="N623" s="37">
        <v>818</v>
      </c>
    </row>
    <row r="624" spans="2:14" s="2" customFormat="1" ht="11.25">
      <c r="B624" s="51" t="s">
        <v>331</v>
      </c>
      <c r="C624" s="50" t="s">
        <v>569</v>
      </c>
      <c r="D624" s="2" t="s">
        <v>332</v>
      </c>
      <c r="E624" s="1">
        <v>63</v>
      </c>
      <c r="F624" s="1">
        <v>941</v>
      </c>
      <c r="G624" s="27">
        <v>21303.3</v>
      </c>
      <c r="H624" s="27">
        <v>2130.33</v>
      </c>
      <c r="I624" s="36">
        <v>40546</v>
      </c>
      <c r="J624" s="36">
        <v>41455</v>
      </c>
      <c r="K624" s="36">
        <v>41455</v>
      </c>
      <c r="L624" s="24">
        <v>809</v>
      </c>
      <c r="M624" s="24" t="s">
        <v>651</v>
      </c>
      <c r="N624" s="37">
        <v>909</v>
      </c>
    </row>
    <row r="625" spans="2:14" s="2" customFormat="1" ht="11.25">
      <c r="B625" s="51" t="s">
        <v>333</v>
      </c>
      <c r="C625" s="50" t="s">
        <v>569</v>
      </c>
      <c r="D625" s="2" t="s">
        <v>334</v>
      </c>
      <c r="E625" s="1">
        <v>80</v>
      </c>
      <c r="F625" s="1">
        <v>752.8</v>
      </c>
      <c r="G625" s="27">
        <v>25909.17</v>
      </c>
      <c r="H625" s="27">
        <v>2590.92</v>
      </c>
      <c r="I625" s="36">
        <v>40339</v>
      </c>
      <c r="J625" s="36">
        <v>41455</v>
      </c>
      <c r="K625" s="36">
        <v>41455</v>
      </c>
      <c r="L625" s="24">
        <v>809</v>
      </c>
      <c r="M625" s="24" t="s">
        <v>225</v>
      </c>
      <c r="N625" s="37">
        <v>1116</v>
      </c>
    </row>
    <row r="626" spans="2:14" s="2" customFormat="1" ht="11.25">
      <c r="B626" s="51" t="s">
        <v>335</v>
      </c>
      <c r="C626" s="50" t="s">
        <v>569</v>
      </c>
      <c r="D626" s="2" t="s">
        <v>336</v>
      </c>
      <c r="E626" s="1">
        <v>114</v>
      </c>
      <c r="F626" s="1">
        <v>2464.8</v>
      </c>
      <c r="G626" s="27">
        <v>174497.99</v>
      </c>
      <c r="H626" s="27">
        <v>22684.75</v>
      </c>
      <c r="I626" s="36">
        <v>40596</v>
      </c>
      <c r="J626" s="36">
        <v>41455</v>
      </c>
      <c r="K626" s="36">
        <v>41455</v>
      </c>
      <c r="L626" s="24">
        <v>809</v>
      </c>
      <c r="M626" s="24" t="s">
        <v>571</v>
      </c>
      <c r="N626" s="37">
        <v>859</v>
      </c>
    </row>
    <row r="627" spans="2:14" s="2" customFormat="1" ht="11.25">
      <c r="B627" s="51" t="s">
        <v>337</v>
      </c>
      <c r="C627" s="50" t="s">
        <v>569</v>
      </c>
      <c r="D627" s="2" t="s">
        <v>338</v>
      </c>
      <c r="E627" s="1">
        <v>94</v>
      </c>
      <c r="F627" s="1">
        <v>622</v>
      </c>
      <c r="G627" s="27">
        <v>16337.68</v>
      </c>
      <c r="H627" s="27">
        <v>1633.77</v>
      </c>
      <c r="I627" s="36">
        <v>40290</v>
      </c>
      <c r="J627" s="36">
        <v>41455</v>
      </c>
      <c r="K627" s="36">
        <v>41455</v>
      </c>
      <c r="L627" s="24">
        <v>809</v>
      </c>
      <c r="M627" s="24" t="s">
        <v>1109</v>
      </c>
      <c r="N627" s="37">
        <v>1165</v>
      </c>
    </row>
    <row r="628" spans="2:14" s="2" customFormat="1" ht="11.25">
      <c r="B628" s="51" t="s">
        <v>339</v>
      </c>
      <c r="C628" s="50" t="s">
        <v>569</v>
      </c>
      <c r="D628" s="2" t="s">
        <v>340</v>
      </c>
      <c r="E628" s="1">
        <v>99</v>
      </c>
      <c r="F628" s="1">
        <v>1394.2</v>
      </c>
      <c r="G628" s="27">
        <v>15169.18</v>
      </c>
      <c r="H628" s="27">
        <v>1516.92</v>
      </c>
      <c r="I628" s="36">
        <v>40612</v>
      </c>
      <c r="J628" s="36">
        <v>41455</v>
      </c>
      <c r="K628" s="36">
        <v>41455</v>
      </c>
      <c r="L628" s="24">
        <v>809</v>
      </c>
      <c r="M628" s="24" t="s">
        <v>577</v>
      </c>
      <c r="N628" s="37">
        <v>843</v>
      </c>
    </row>
    <row r="629" spans="2:14" s="2" customFormat="1" ht="11.25">
      <c r="B629" s="51" t="s">
        <v>341</v>
      </c>
      <c r="C629" s="50" t="s">
        <v>569</v>
      </c>
      <c r="D629" s="2" t="s">
        <v>342</v>
      </c>
      <c r="E629" s="1">
        <v>35</v>
      </c>
      <c r="F629" s="1">
        <v>926.8</v>
      </c>
      <c r="G629" s="27">
        <v>54392.03</v>
      </c>
      <c r="H629" s="27">
        <v>5439.2</v>
      </c>
      <c r="I629" s="36">
        <v>40596</v>
      </c>
      <c r="J629" s="36">
        <v>41455</v>
      </c>
      <c r="K629" s="36">
        <v>41455</v>
      </c>
      <c r="L629" s="24">
        <v>809</v>
      </c>
      <c r="M629" s="24" t="s">
        <v>571</v>
      </c>
      <c r="N629" s="37">
        <v>859</v>
      </c>
    </row>
    <row r="630" spans="2:14" s="2" customFormat="1" ht="11.25">
      <c r="B630" s="51" t="s">
        <v>343</v>
      </c>
      <c r="C630" s="50" t="s">
        <v>569</v>
      </c>
      <c r="D630" s="2" t="s">
        <v>344</v>
      </c>
      <c r="E630" s="1">
        <v>198</v>
      </c>
      <c r="F630" s="1">
        <v>3237.4</v>
      </c>
      <c r="G630" s="27">
        <v>200162.55</v>
      </c>
      <c r="H630" s="27">
        <v>20016.26</v>
      </c>
      <c r="I630" s="36">
        <v>40630</v>
      </c>
      <c r="J630" s="36">
        <v>41455</v>
      </c>
      <c r="K630" s="36">
        <v>41455</v>
      </c>
      <c r="L630" s="24">
        <v>809</v>
      </c>
      <c r="M630" s="24" t="s">
        <v>218</v>
      </c>
      <c r="N630" s="37">
        <v>825</v>
      </c>
    </row>
    <row r="631" spans="2:14" s="2" customFormat="1" ht="11.25">
      <c r="B631" s="51" t="s">
        <v>345</v>
      </c>
      <c r="C631" s="50" t="s">
        <v>569</v>
      </c>
      <c r="D631" s="2" t="s">
        <v>346</v>
      </c>
      <c r="E631" s="1">
        <v>188</v>
      </c>
      <c r="F631" s="1">
        <v>1765</v>
      </c>
      <c r="G631" s="27">
        <v>65090.2</v>
      </c>
      <c r="H631" s="27">
        <v>6509.02</v>
      </c>
      <c r="I631" s="36">
        <v>40340</v>
      </c>
      <c r="J631" s="36">
        <v>41455</v>
      </c>
      <c r="K631" s="36">
        <v>41455</v>
      </c>
      <c r="L631" s="24">
        <v>809</v>
      </c>
      <c r="M631" s="24" t="s">
        <v>577</v>
      </c>
      <c r="N631" s="37">
        <v>1115</v>
      </c>
    </row>
    <row r="632" spans="2:14" s="2" customFormat="1" ht="11.25">
      <c r="B632" s="51" t="s">
        <v>347</v>
      </c>
      <c r="C632" s="50" t="s">
        <v>569</v>
      </c>
      <c r="D632" s="2" t="s">
        <v>348</v>
      </c>
      <c r="E632" s="1">
        <v>145.6</v>
      </c>
      <c r="F632" s="1">
        <v>1694</v>
      </c>
      <c r="G632" s="27">
        <v>41619.75</v>
      </c>
      <c r="H632" s="27">
        <v>4161.98</v>
      </c>
      <c r="I632" s="36">
        <v>40183</v>
      </c>
      <c r="J632" s="36">
        <v>41455</v>
      </c>
      <c r="K632" s="36">
        <v>41455</v>
      </c>
      <c r="L632" s="24">
        <v>809</v>
      </c>
      <c r="M632" s="24" t="s">
        <v>574</v>
      </c>
      <c r="N632" s="37">
        <v>1272</v>
      </c>
    </row>
    <row r="633" spans="2:14" s="2" customFormat="1" ht="11.25">
      <c r="B633" s="51" t="s">
        <v>349</v>
      </c>
      <c r="C633" s="50" t="s">
        <v>569</v>
      </c>
      <c r="D633" s="2" t="s">
        <v>350</v>
      </c>
      <c r="E633" s="1">
        <v>145</v>
      </c>
      <c r="F633" s="1">
        <v>3539</v>
      </c>
      <c r="G633" s="27">
        <v>175134.34</v>
      </c>
      <c r="H633" s="27">
        <v>17513.43</v>
      </c>
      <c r="I633" s="36">
        <v>40609</v>
      </c>
      <c r="J633" s="36">
        <v>41455</v>
      </c>
      <c r="K633" s="36">
        <v>41455</v>
      </c>
      <c r="L633" s="24">
        <v>809</v>
      </c>
      <c r="M633" s="24" t="s">
        <v>606</v>
      </c>
      <c r="N633" s="37">
        <v>846</v>
      </c>
    </row>
    <row r="634" spans="2:14" s="2" customFormat="1" ht="11.25">
      <c r="B634" s="51" t="s">
        <v>351</v>
      </c>
      <c r="C634" s="50" t="s">
        <v>569</v>
      </c>
      <c r="D634" s="2" t="s">
        <v>352</v>
      </c>
      <c r="E634" s="1">
        <v>155</v>
      </c>
      <c r="F634" s="1">
        <v>2945</v>
      </c>
      <c r="G634" s="27">
        <v>121806.5</v>
      </c>
      <c r="H634" s="27">
        <v>121806.5</v>
      </c>
      <c r="I634" s="36">
        <v>40330</v>
      </c>
      <c r="J634" s="36">
        <v>41455</v>
      </c>
      <c r="K634" s="36">
        <v>41455</v>
      </c>
      <c r="L634" s="24">
        <v>809</v>
      </c>
      <c r="M634" s="24" t="s">
        <v>670</v>
      </c>
      <c r="N634" s="37">
        <v>1125</v>
      </c>
    </row>
    <row r="635" spans="2:14" s="2" customFormat="1" ht="11.25">
      <c r="B635" s="51" t="s">
        <v>353</v>
      </c>
      <c r="C635" s="50" t="s">
        <v>569</v>
      </c>
      <c r="D635" s="2" t="s">
        <v>354</v>
      </c>
      <c r="E635" s="1">
        <v>186</v>
      </c>
      <c r="F635" s="1">
        <v>2971</v>
      </c>
      <c r="G635" s="27">
        <v>130524.3</v>
      </c>
      <c r="H635" s="27">
        <v>13052.43</v>
      </c>
      <c r="I635" s="36">
        <v>40609</v>
      </c>
      <c r="J635" s="36">
        <v>41455</v>
      </c>
      <c r="K635" s="36">
        <v>41455</v>
      </c>
      <c r="L635" s="24">
        <v>809</v>
      </c>
      <c r="M635" s="24" t="s">
        <v>725</v>
      </c>
      <c r="N635" s="37">
        <v>846</v>
      </c>
    </row>
    <row r="636" spans="2:14" s="2" customFormat="1" ht="11.25">
      <c r="B636" s="51" t="s">
        <v>355</v>
      </c>
      <c r="C636" s="50" t="s">
        <v>569</v>
      </c>
      <c r="D636" s="2" t="s">
        <v>356</v>
      </c>
      <c r="E636" s="1">
        <v>76</v>
      </c>
      <c r="F636" s="1">
        <v>980</v>
      </c>
      <c r="G636" s="27">
        <v>37852.1</v>
      </c>
      <c r="H636" s="27">
        <v>3785.21</v>
      </c>
      <c r="I636" s="36">
        <v>40547</v>
      </c>
      <c r="J636" s="36">
        <v>41455</v>
      </c>
      <c r="K636" s="36">
        <v>41455</v>
      </c>
      <c r="L636" s="24">
        <v>809</v>
      </c>
      <c r="M636" s="24" t="s">
        <v>357</v>
      </c>
      <c r="N636" s="37">
        <v>908</v>
      </c>
    </row>
    <row r="637" spans="2:14" s="2" customFormat="1" ht="11.25">
      <c r="B637" s="51" t="s">
        <v>358</v>
      </c>
      <c r="C637" s="50" t="s">
        <v>569</v>
      </c>
      <c r="D637" s="2" t="s">
        <v>359</v>
      </c>
      <c r="E637" s="1">
        <v>7</v>
      </c>
      <c r="F637" s="1">
        <v>129</v>
      </c>
      <c r="G637" s="27">
        <v>870.2</v>
      </c>
      <c r="H637" s="27">
        <v>870.2</v>
      </c>
      <c r="I637" s="36">
        <v>40576</v>
      </c>
      <c r="J637" s="36">
        <v>41455</v>
      </c>
      <c r="K637" s="36">
        <v>41455</v>
      </c>
      <c r="L637" s="24">
        <v>809</v>
      </c>
      <c r="M637" s="24" t="s">
        <v>360</v>
      </c>
      <c r="N637" s="37">
        <v>879</v>
      </c>
    </row>
    <row r="638" spans="2:14" s="2" customFormat="1" ht="11.25">
      <c r="B638" s="51" t="s">
        <v>361</v>
      </c>
      <c r="C638" s="50" t="s">
        <v>569</v>
      </c>
      <c r="D638" s="2" t="s">
        <v>362</v>
      </c>
      <c r="E638" s="1">
        <v>41</v>
      </c>
      <c r="F638" s="1">
        <v>688</v>
      </c>
      <c r="G638" s="27">
        <v>28699</v>
      </c>
      <c r="H638" s="27">
        <v>28699</v>
      </c>
      <c r="I638" s="36">
        <v>40547</v>
      </c>
      <c r="J638" s="36">
        <v>41455</v>
      </c>
      <c r="K638" s="36">
        <v>41455</v>
      </c>
      <c r="L638" s="24">
        <v>809</v>
      </c>
      <c r="M638" s="24" t="s">
        <v>623</v>
      </c>
      <c r="N638" s="37">
        <v>908</v>
      </c>
    </row>
    <row r="639" spans="2:14" s="2" customFormat="1" ht="11.25">
      <c r="B639" s="51" t="s">
        <v>363</v>
      </c>
      <c r="C639" s="50" t="s">
        <v>569</v>
      </c>
      <c r="D639" s="2" t="s">
        <v>364</v>
      </c>
      <c r="E639" s="1">
        <v>217</v>
      </c>
      <c r="F639" s="1">
        <v>1774.4</v>
      </c>
      <c r="G639" s="27">
        <v>65807.8</v>
      </c>
      <c r="H639" s="27">
        <v>6580.78</v>
      </c>
      <c r="I639" s="36">
        <v>40597</v>
      </c>
      <c r="J639" s="36">
        <v>41455</v>
      </c>
      <c r="K639" s="36">
        <v>41455</v>
      </c>
      <c r="L639" s="24">
        <v>809</v>
      </c>
      <c r="M639" s="24" t="s">
        <v>598</v>
      </c>
      <c r="N639" s="37">
        <v>858</v>
      </c>
    </row>
    <row r="640" spans="2:14" s="2" customFormat="1" ht="11.25">
      <c r="B640" s="51" t="s">
        <v>365</v>
      </c>
      <c r="C640" s="50" t="s">
        <v>569</v>
      </c>
      <c r="D640" s="2" t="s">
        <v>366</v>
      </c>
      <c r="E640" s="1">
        <v>27</v>
      </c>
      <c r="F640" s="1">
        <v>702</v>
      </c>
      <c r="G640" s="27">
        <v>28183.41</v>
      </c>
      <c r="H640" s="27">
        <v>2818.34</v>
      </c>
      <c r="I640" s="36">
        <v>40585</v>
      </c>
      <c r="J640" s="36">
        <v>41455</v>
      </c>
      <c r="K640" s="36">
        <v>41455</v>
      </c>
      <c r="L640" s="24">
        <v>809</v>
      </c>
      <c r="M640" s="24" t="s">
        <v>693</v>
      </c>
      <c r="N640" s="37">
        <v>870</v>
      </c>
    </row>
    <row r="641" spans="2:14" s="2" customFormat="1" ht="11.25">
      <c r="B641" s="51" t="s">
        <v>367</v>
      </c>
      <c r="C641" s="50" t="s">
        <v>569</v>
      </c>
      <c r="D641" s="2" t="s">
        <v>368</v>
      </c>
      <c r="E641" s="1">
        <v>71</v>
      </c>
      <c r="F641" s="1">
        <v>1589</v>
      </c>
      <c r="G641" s="27">
        <v>63816.05</v>
      </c>
      <c r="H641" s="27">
        <v>6381.61</v>
      </c>
      <c r="I641" s="36">
        <v>40367</v>
      </c>
      <c r="J641" s="36">
        <v>41455</v>
      </c>
      <c r="K641" s="36">
        <v>41455</v>
      </c>
      <c r="L641" s="24">
        <v>809</v>
      </c>
      <c r="M641" s="24" t="s">
        <v>1273</v>
      </c>
      <c r="N641" s="37">
        <v>1088</v>
      </c>
    </row>
    <row r="642" spans="2:14" s="2" customFormat="1" ht="11.25">
      <c r="B642" s="51" t="s">
        <v>369</v>
      </c>
      <c r="C642" s="50" t="s">
        <v>569</v>
      </c>
      <c r="D642" s="2" t="s">
        <v>370</v>
      </c>
      <c r="E642" s="1">
        <v>66</v>
      </c>
      <c r="F642" s="1">
        <v>880.3</v>
      </c>
      <c r="G642" s="27">
        <v>17145.3</v>
      </c>
      <c r="H642" s="27">
        <v>1714.5</v>
      </c>
      <c r="I642" s="36">
        <v>40568</v>
      </c>
      <c r="J642" s="36">
        <v>41455</v>
      </c>
      <c r="K642" s="36">
        <v>41455</v>
      </c>
      <c r="L642" s="24">
        <v>809</v>
      </c>
      <c r="M642" s="24" t="s">
        <v>747</v>
      </c>
      <c r="N642" s="37">
        <v>887</v>
      </c>
    </row>
    <row r="643" spans="2:14" s="2" customFormat="1" ht="11.25">
      <c r="B643" s="51" t="s">
        <v>371</v>
      </c>
      <c r="C643" s="50" t="s">
        <v>569</v>
      </c>
      <c r="D643" s="2" t="s">
        <v>372</v>
      </c>
      <c r="E643" s="1">
        <v>37</v>
      </c>
      <c r="F643" s="1">
        <v>783.2</v>
      </c>
      <c r="G643" s="27">
        <v>24694</v>
      </c>
      <c r="H643" s="27">
        <v>2469.4</v>
      </c>
      <c r="I643" s="36">
        <v>40637</v>
      </c>
      <c r="J643" s="36">
        <v>41455</v>
      </c>
      <c r="K643" s="36">
        <v>41455</v>
      </c>
      <c r="L643" s="24">
        <v>809</v>
      </c>
      <c r="M643" s="24" t="s">
        <v>730</v>
      </c>
      <c r="N643" s="37">
        <v>818</v>
      </c>
    </row>
    <row r="644" spans="2:14" s="2" customFormat="1" ht="11.25">
      <c r="B644" s="51" t="s">
        <v>373</v>
      </c>
      <c r="C644" s="50" t="s">
        <v>569</v>
      </c>
      <c r="D644" s="2" t="s">
        <v>374</v>
      </c>
      <c r="E644" s="1">
        <v>76.5</v>
      </c>
      <c r="F644" s="1">
        <v>1080.6</v>
      </c>
      <c r="G644" s="27">
        <v>89467.75</v>
      </c>
      <c r="H644" s="27">
        <v>8946.78</v>
      </c>
      <c r="I644" s="36">
        <v>40620</v>
      </c>
      <c r="J644" s="36">
        <v>41455</v>
      </c>
      <c r="K644" s="36">
        <v>41455</v>
      </c>
      <c r="L644" s="24">
        <v>809</v>
      </c>
      <c r="M644" s="24" t="s">
        <v>870</v>
      </c>
      <c r="N644" s="37">
        <v>835</v>
      </c>
    </row>
    <row r="645" spans="2:14" s="2" customFormat="1" ht="11.25">
      <c r="B645" s="51" t="s">
        <v>375</v>
      </c>
      <c r="C645" s="50" t="s">
        <v>569</v>
      </c>
      <c r="D645" s="2" t="s">
        <v>376</v>
      </c>
      <c r="E645" s="1">
        <v>174</v>
      </c>
      <c r="F645" s="1">
        <v>3561.8</v>
      </c>
      <c r="G645" s="27">
        <v>247627.39</v>
      </c>
      <c r="H645" s="27">
        <v>24762.74</v>
      </c>
      <c r="I645" s="36">
        <v>40624</v>
      </c>
      <c r="J645" s="36">
        <v>41455</v>
      </c>
      <c r="K645" s="36">
        <v>41455</v>
      </c>
      <c r="L645" s="24">
        <v>809</v>
      </c>
      <c r="M645" s="24" t="s">
        <v>656</v>
      </c>
      <c r="N645" s="37">
        <v>831</v>
      </c>
    </row>
    <row r="646" spans="2:14" s="2" customFormat="1" ht="11.25">
      <c r="B646" s="51" t="s">
        <v>377</v>
      </c>
      <c r="C646" s="50" t="s">
        <v>569</v>
      </c>
      <c r="D646" s="2" t="s">
        <v>378</v>
      </c>
      <c r="E646" s="1">
        <v>99</v>
      </c>
      <c r="F646" s="1">
        <v>2586</v>
      </c>
      <c r="G646" s="27">
        <v>136559.86</v>
      </c>
      <c r="H646" s="27">
        <v>13655.99</v>
      </c>
      <c r="I646" s="36">
        <v>40207</v>
      </c>
      <c r="J646" s="36">
        <v>41455</v>
      </c>
      <c r="K646" s="36">
        <v>41455</v>
      </c>
      <c r="L646" s="24">
        <v>809</v>
      </c>
      <c r="M646" s="24" t="s">
        <v>1300</v>
      </c>
      <c r="N646" s="37">
        <v>1248</v>
      </c>
    </row>
    <row r="647" spans="2:14" s="2" customFormat="1" ht="11.25">
      <c r="B647" s="51" t="s">
        <v>379</v>
      </c>
      <c r="C647" s="50" t="s">
        <v>569</v>
      </c>
      <c r="D647" s="2" t="s">
        <v>380</v>
      </c>
      <c r="E647" s="1">
        <v>36</v>
      </c>
      <c r="F647" s="1">
        <v>704</v>
      </c>
      <c r="G647" s="27">
        <v>27695.4</v>
      </c>
      <c r="H647" s="27">
        <v>2769.54</v>
      </c>
      <c r="I647" s="36">
        <v>40457</v>
      </c>
      <c r="J647" s="36">
        <v>41455</v>
      </c>
      <c r="K647" s="36">
        <v>41455</v>
      </c>
      <c r="L647" s="24">
        <v>809</v>
      </c>
      <c r="M647" s="24" t="s">
        <v>693</v>
      </c>
      <c r="N647" s="37">
        <v>998</v>
      </c>
    </row>
    <row r="648" spans="2:14" s="2" customFormat="1" ht="11.25">
      <c r="B648" s="51" t="s">
        <v>381</v>
      </c>
      <c r="C648" s="50" t="s">
        <v>569</v>
      </c>
      <c r="D648" s="2" t="s">
        <v>382</v>
      </c>
      <c r="E648" s="1">
        <v>181</v>
      </c>
      <c r="F648" s="1">
        <v>2496</v>
      </c>
      <c r="G648" s="27">
        <v>95211.3</v>
      </c>
      <c r="H648" s="27">
        <v>57126.78</v>
      </c>
      <c r="I648" s="36">
        <v>40451</v>
      </c>
      <c r="J648" s="36">
        <v>41455</v>
      </c>
      <c r="K648" s="36">
        <v>41455</v>
      </c>
      <c r="L648" s="24">
        <v>809</v>
      </c>
      <c r="M648" s="24" t="s">
        <v>681</v>
      </c>
      <c r="N648" s="37">
        <v>1004</v>
      </c>
    </row>
    <row r="649" spans="2:14" s="2" customFormat="1" ht="11.25">
      <c r="B649" s="51" t="s">
        <v>383</v>
      </c>
      <c r="C649" s="50" t="s">
        <v>569</v>
      </c>
      <c r="D649" s="2" t="s">
        <v>384</v>
      </c>
      <c r="E649" s="1">
        <v>53</v>
      </c>
      <c r="F649" s="1">
        <v>931</v>
      </c>
      <c r="G649" s="27">
        <v>23119.05</v>
      </c>
      <c r="H649" s="27">
        <v>21500.72</v>
      </c>
      <c r="I649" s="36">
        <v>40339</v>
      </c>
      <c r="J649" s="36">
        <v>41455</v>
      </c>
      <c r="K649" s="36">
        <v>41455</v>
      </c>
      <c r="L649" s="24">
        <v>809</v>
      </c>
      <c r="M649" s="24" t="s">
        <v>1506</v>
      </c>
      <c r="N649" s="37">
        <v>1116</v>
      </c>
    </row>
    <row r="650" spans="2:14" s="2" customFormat="1" ht="11.25">
      <c r="B650" s="51" t="s">
        <v>385</v>
      </c>
      <c r="C650" s="50" t="s">
        <v>569</v>
      </c>
      <c r="D650" s="2" t="s">
        <v>386</v>
      </c>
      <c r="E650" s="1">
        <v>17</v>
      </c>
      <c r="F650" s="1">
        <v>260.4</v>
      </c>
      <c r="G650" s="27">
        <v>17980.75</v>
      </c>
      <c r="H650" s="27">
        <v>1798.08</v>
      </c>
      <c r="I650" s="36">
        <v>40637</v>
      </c>
      <c r="J650" s="36">
        <v>41547</v>
      </c>
      <c r="K650" s="36">
        <v>41547</v>
      </c>
      <c r="L650" s="24">
        <v>901</v>
      </c>
      <c r="M650" s="24" t="s">
        <v>577</v>
      </c>
      <c r="N650" s="37">
        <v>910</v>
      </c>
    </row>
    <row r="651" spans="2:14" s="2" customFormat="1" ht="11.25">
      <c r="B651" s="51" t="s">
        <v>387</v>
      </c>
      <c r="C651" s="50" t="s">
        <v>569</v>
      </c>
      <c r="D651" s="2" t="s">
        <v>388</v>
      </c>
      <c r="E651" s="1">
        <v>70</v>
      </c>
      <c r="F651" s="1">
        <v>1262</v>
      </c>
      <c r="G651" s="27">
        <v>97797.23</v>
      </c>
      <c r="H651" s="27">
        <v>39118.9</v>
      </c>
      <c r="I651" s="36">
        <v>40511</v>
      </c>
      <c r="J651" s="36">
        <v>41547</v>
      </c>
      <c r="K651" s="36">
        <v>41547</v>
      </c>
      <c r="L651" s="24">
        <v>901</v>
      </c>
      <c r="M651" s="24" t="s">
        <v>656</v>
      </c>
      <c r="N651" s="37">
        <v>1036</v>
      </c>
    </row>
    <row r="652" spans="2:14" s="2" customFormat="1" ht="11.25">
      <c r="B652" s="51" t="s">
        <v>389</v>
      </c>
      <c r="C652" s="50" t="s">
        <v>569</v>
      </c>
      <c r="D652" s="2" t="s">
        <v>390</v>
      </c>
      <c r="E652" s="1">
        <v>117.4</v>
      </c>
      <c r="F652" s="1">
        <v>2329</v>
      </c>
      <c r="G652" s="27">
        <v>100167.5</v>
      </c>
      <c r="H652" s="27">
        <v>100167.5</v>
      </c>
      <c r="I652" s="36">
        <v>40372</v>
      </c>
      <c r="J652" s="36">
        <v>41547</v>
      </c>
      <c r="K652" s="36">
        <v>41547</v>
      </c>
      <c r="L652" s="24">
        <v>901</v>
      </c>
      <c r="M652" s="24" t="s">
        <v>598</v>
      </c>
      <c r="N652" s="37">
        <v>1175</v>
      </c>
    </row>
    <row r="653" spans="2:14" s="2" customFormat="1" ht="11.25">
      <c r="B653" s="51" t="s">
        <v>391</v>
      </c>
      <c r="C653" s="50" t="s">
        <v>569</v>
      </c>
      <c r="D653" s="2" t="s">
        <v>392</v>
      </c>
      <c r="E653" s="1">
        <v>82</v>
      </c>
      <c r="F653" s="1">
        <v>999.8</v>
      </c>
      <c r="G653" s="27">
        <v>27887.98</v>
      </c>
      <c r="H653" s="27">
        <v>2788.8</v>
      </c>
      <c r="I653" s="36">
        <v>40609</v>
      </c>
      <c r="J653" s="36">
        <v>41547</v>
      </c>
      <c r="K653" s="36">
        <v>41547</v>
      </c>
      <c r="L653" s="24">
        <v>901</v>
      </c>
      <c r="M653" s="24" t="s">
        <v>225</v>
      </c>
      <c r="N653" s="37">
        <v>938</v>
      </c>
    </row>
    <row r="654" spans="2:14" s="2" customFormat="1" ht="11.25">
      <c r="B654" s="51" t="s">
        <v>393</v>
      </c>
      <c r="C654" s="50" t="s">
        <v>569</v>
      </c>
      <c r="D654" s="2" t="s">
        <v>394</v>
      </c>
      <c r="E654" s="1">
        <v>95</v>
      </c>
      <c r="F654" s="1">
        <v>1529.2</v>
      </c>
      <c r="G654" s="27">
        <v>27869.07</v>
      </c>
      <c r="H654" s="27">
        <v>2786.91</v>
      </c>
      <c r="I654" s="36">
        <v>40602</v>
      </c>
      <c r="J654" s="36">
        <v>41547</v>
      </c>
      <c r="K654" s="36">
        <v>41547</v>
      </c>
      <c r="L654" s="24">
        <v>901</v>
      </c>
      <c r="M654" s="24" t="s">
        <v>670</v>
      </c>
      <c r="N654" s="37">
        <v>945</v>
      </c>
    </row>
    <row r="655" spans="2:14" s="2" customFormat="1" ht="11.25">
      <c r="B655" s="51" t="s">
        <v>395</v>
      </c>
      <c r="C655" s="50" t="s">
        <v>569</v>
      </c>
      <c r="D655" s="2" t="s">
        <v>396</v>
      </c>
      <c r="E655" s="1">
        <v>159</v>
      </c>
      <c r="F655" s="1">
        <v>3948</v>
      </c>
      <c r="G655" s="27">
        <v>329764.09</v>
      </c>
      <c r="H655" s="27">
        <v>32976.41</v>
      </c>
      <c r="I655" s="36">
        <v>40406</v>
      </c>
      <c r="J655" s="36">
        <v>41547</v>
      </c>
      <c r="K655" s="36">
        <v>41547</v>
      </c>
      <c r="L655" s="24">
        <v>901</v>
      </c>
      <c r="M655" s="24" t="s">
        <v>631</v>
      </c>
      <c r="N655" s="37">
        <v>1141</v>
      </c>
    </row>
    <row r="656" spans="2:14" s="2" customFormat="1" ht="11.25">
      <c r="B656" s="51" t="s">
        <v>397</v>
      </c>
      <c r="C656" s="50" t="s">
        <v>569</v>
      </c>
      <c r="D656" s="2" t="s">
        <v>398</v>
      </c>
      <c r="E656" s="1">
        <v>102</v>
      </c>
      <c r="F656" s="1">
        <v>960</v>
      </c>
      <c r="G656" s="27">
        <v>23496</v>
      </c>
      <c r="H656" s="27">
        <v>2349.6</v>
      </c>
      <c r="I656" s="36">
        <v>40290</v>
      </c>
      <c r="J656" s="36">
        <v>41547</v>
      </c>
      <c r="K656" s="36">
        <v>41547</v>
      </c>
      <c r="L656" s="24">
        <v>901</v>
      </c>
      <c r="M656" s="24" t="s">
        <v>967</v>
      </c>
      <c r="N656" s="37">
        <v>1257</v>
      </c>
    </row>
    <row r="657" spans="2:14" s="2" customFormat="1" ht="11.25">
      <c r="B657" s="51" t="s">
        <v>399</v>
      </c>
      <c r="C657" s="50" t="s">
        <v>569</v>
      </c>
      <c r="D657" s="2" t="s">
        <v>400</v>
      </c>
      <c r="E657" s="1">
        <v>211</v>
      </c>
      <c r="F657" s="1">
        <v>2194.8</v>
      </c>
      <c r="G657" s="27">
        <v>102917.96</v>
      </c>
      <c r="H657" s="27">
        <v>10291.8</v>
      </c>
      <c r="I657" s="36">
        <v>40406</v>
      </c>
      <c r="J657" s="36">
        <v>41547</v>
      </c>
      <c r="K657" s="36">
        <v>41547</v>
      </c>
      <c r="L657" s="24">
        <v>901</v>
      </c>
      <c r="M657" s="24" t="s">
        <v>577</v>
      </c>
      <c r="N657" s="37">
        <v>1141</v>
      </c>
    </row>
    <row r="658" spans="2:14" s="2" customFormat="1" ht="11.25">
      <c r="B658" s="51" t="s">
        <v>401</v>
      </c>
      <c r="C658" s="50" t="s">
        <v>569</v>
      </c>
      <c r="D658" s="2" t="s">
        <v>402</v>
      </c>
      <c r="E658" s="1">
        <v>185</v>
      </c>
      <c r="F658" s="1">
        <v>3921</v>
      </c>
      <c r="G658" s="27">
        <v>281469.75</v>
      </c>
      <c r="H658" s="27">
        <v>112587.89</v>
      </c>
      <c r="I658" s="36">
        <v>40394</v>
      </c>
      <c r="J658" s="36">
        <v>41547</v>
      </c>
      <c r="K658" s="36">
        <v>41547</v>
      </c>
      <c r="L658" s="24">
        <v>901</v>
      </c>
      <c r="M658" s="24" t="s">
        <v>1300</v>
      </c>
      <c r="N658" s="37">
        <v>1153</v>
      </c>
    </row>
    <row r="659" spans="2:14" s="2" customFormat="1" ht="11.25">
      <c r="B659" s="51" t="s">
        <v>403</v>
      </c>
      <c r="C659" s="50" t="s">
        <v>569</v>
      </c>
      <c r="D659" s="2" t="s">
        <v>404</v>
      </c>
      <c r="E659" s="1">
        <v>205</v>
      </c>
      <c r="F659" s="1">
        <v>3126</v>
      </c>
      <c r="G659" s="27">
        <v>93390.54</v>
      </c>
      <c r="H659" s="27">
        <v>70042.91</v>
      </c>
      <c r="I659" s="36">
        <v>40276</v>
      </c>
      <c r="J659" s="36">
        <v>41547</v>
      </c>
      <c r="K659" s="36">
        <v>41547</v>
      </c>
      <c r="L659" s="24">
        <v>901</v>
      </c>
      <c r="M659" s="24" t="s">
        <v>1118</v>
      </c>
      <c r="N659" s="37">
        <v>1271</v>
      </c>
    </row>
    <row r="660" spans="2:14" s="2" customFormat="1" ht="11.25">
      <c r="B660" s="51" t="s">
        <v>405</v>
      </c>
      <c r="C660" s="50" t="s">
        <v>569</v>
      </c>
      <c r="D660" s="2" t="s">
        <v>406</v>
      </c>
      <c r="E660" s="1">
        <v>230</v>
      </c>
      <c r="F660" s="1">
        <v>1653.99</v>
      </c>
      <c r="G660" s="27">
        <v>80392.3</v>
      </c>
      <c r="H660" s="27">
        <v>8039.23</v>
      </c>
      <c r="I660" s="36">
        <v>40371</v>
      </c>
      <c r="J660" s="36">
        <v>41547</v>
      </c>
      <c r="K660" s="36">
        <v>41547</v>
      </c>
      <c r="L660" s="24">
        <v>901</v>
      </c>
      <c r="M660" s="24" t="s">
        <v>645</v>
      </c>
      <c r="N660" s="37">
        <v>1176</v>
      </c>
    </row>
    <row r="661" spans="2:14" s="2" customFormat="1" ht="11.25">
      <c r="B661" s="51" t="s">
        <v>407</v>
      </c>
      <c r="C661" s="50" t="s">
        <v>569</v>
      </c>
      <c r="D661" s="2" t="s">
        <v>408</v>
      </c>
      <c r="E661" s="1">
        <v>55.8</v>
      </c>
      <c r="F661" s="1">
        <v>1363.4</v>
      </c>
      <c r="G661" s="27">
        <v>91363.83</v>
      </c>
      <c r="H661" s="27">
        <v>9136.38</v>
      </c>
      <c r="I661" s="36">
        <v>40385</v>
      </c>
      <c r="J661" s="36">
        <v>41547</v>
      </c>
      <c r="K661" s="36">
        <v>41547</v>
      </c>
      <c r="L661" s="24">
        <v>901</v>
      </c>
      <c r="M661" s="24" t="s">
        <v>571</v>
      </c>
      <c r="N661" s="37">
        <v>1162</v>
      </c>
    </row>
    <row r="662" spans="2:14" s="2" customFormat="1" ht="11.25">
      <c r="B662" s="51" t="s">
        <v>409</v>
      </c>
      <c r="C662" s="50" t="s">
        <v>569</v>
      </c>
      <c r="D662" s="2" t="s">
        <v>410</v>
      </c>
      <c r="E662" s="1">
        <v>295</v>
      </c>
      <c r="F662" s="1">
        <v>2300</v>
      </c>
      <c r="G662" s="27">
        <v>58875.94</v>
      </c>
      <c r="H662" s="27">
        <v>5887.59</v>
      </c>
      <c r="I662" s="36">
        <v>40374</v>
      </c>
      <c r="J662" s="36">
        <v>41547</v>
      </c>
      <c r="K662" s="36">
        <v>41547</v>
      </c>
      <c r="L662" s="24">
        <v>901</v>
      </c>
      <c r="M662" s="24" t="s">
        <v>1109</v>
      </c>
      <c r="N662" s="37">
        <v>1173</v>
      </c>
    </row>
    <row r="663" spans="2:14" s="2" customFormat="1" ht="11.25">
      <c r="B663" s="51" t="s">
        <v>411</v>
      </c>
      <c r="C663" s="50" t="s">
        <v>569</v>
      </c>
      <c r="D663" s="2" t="s">
        <v>412</v>
      </c>
      <c r="E663" s="1">
        <v>41</v>
      </c>
      <c r="F663" s="1">
        <v>369.8</v>
      </c>
      <c r="G663" s="27">
        <v>4289.25</v>
      </c>
      <c r="H663" s="27">
        <v>428.93</v>
      </c>
      <c r="I663" s="36">
        <v>40634</v>
      </c>
      <c r="J663" s="36">
        <v>41547</v>
      </c>
      <c r="K663" s="36">
        <v>41547</v>
      </c>
      <c r="L663" s="24">
        <v>901</v>
      </c>
      <c r="M663" s="24" t="s">
        <v>1419</v>
      </c>
      <c r="N663" s="37">
        <v>913</v>
      </c>
    </row>
    <row r="664" spans="2:14" s="2" customFormat="1" ht="11.25">
      <c r="B664" s="51" t="s">
        <v>413</v>
      </c>
      <c r="C664" s="50" t="s">
        <v>569</v>
      </c>
      <c r="D664" s="2" t="s">
        <v>414</v>
      </c>
      <c r="E664" s="1">
        <v>129</v>
      </c>
      <c r="F664" s="1">
        <v>1875</v>
      </c>
      <c r="G664" s="27">
        <v>39848.23</v>
      </c>
      <c r="H664" s="27">
        <v>3984.82</v>
      </c>
      <c r="I664" s="36">
        <v>40436</v>
      </c>
      <c r="J664" s="36">
        <v>41547</v>
      </c>
      <c r="K664" s="36">
        <v>41547</v>
      </c>
      <c r="L664" s="24">
        <v>901</v>
      </c>
      <c r="M664" s="24" t="s">
        <v>829</v>
      </c>
      <c r="N664" s="37">
        <v>1111</v>
      </c>
    </row>
    <row r="665" spans="2:14" s="2" customFormat="1" ht="11.25">
      <c r="B665" s="51" t="s">
        <v>415</v>
      </c>
      <c r="C665" s="50" t="s">
        <v>569</v>
      </c>
      <c r="D665" s="2" t="s">
        <v>416</v>
      </c>
      <c r="E665" s="1">
        <v>147</v>
      </c>
      <c r="F665" s="1">
        <v>3955.6</v>
      </c>
      <c r="G665" s="27">
        <v>234052.05</v>
      </c>
      <c r="H665" s="27">
        <v>175539.11</v>
      </c>
      <c r="I665" s="36">
        <v>40413</v>
      </c>
      <c r="J665" s="36">
        <v>41547</v>
      </c>
      <c r="K665" s="36">
        <v>41547</v>
      </c>
      <c r="L665" s="24">
        <v>901</v>
      </c>
      <c r="M665" s="24" t="s">
        <v>773</v>
      </c>
      <c r="N665" s="37">
        <v>1134</v>
      </c>
    </row>
    <row r="666" spans="2:14" s="2" customFormat="1" ht="11.25">
      <c r="B666" s="51" t="s">
        <v>417</v>
      </c>
      <c r="C666" s="50" t="s">
        <v>569</v>
      </c>
      <c r="D666" s="2" t="s">
        <v>418</v>
      </c>
      <c r="E666" s="1">
        <v>117</v>
      </c>
      <c r="F666" s="1">
        <v>2155.4</v>
      </c>
      <c r="G666" s="27">
        <v>62083.6</v>
      </c>
      <c r="H666" s="27">
        <v>6208.36</v>
      </c>
      <c r="I666" s="36">
        <v>40387</v>
      </c>
      <c r="J666" s="36">
        <v>41547</v>
      </c>
      <c r="K666" s="36">
        <v>41547</v>
      </c>
      <c r="L666" s="24">
        <v>901</v>
      </c>
      <c r="M666" s="24" t="s">
        <v>670</v>
      </c>
      <c r="N666" s="37">
        <v>1160</v>
      </c>
    </row>
    <row r="667" spans="2:14" s="2" customFormat="1" ht="11.25">
      <c r="B667" s="51" t="s">
        <v>419</v>
      </c>
      <c r="C667" s="50" t="s">
        <v>569</v>
      </c>
      <c r="D667" s="2" t="s">
        <v>420</v>
      </c>
      <c r="E667" s="1">
        <v>65</v>
      </c>
      <c r="F667" s="1">
        <v>1360.4</v>
      </c>
      <c r="G667" s="27">
        <v>50889.95</v>
      </c>
      <c r="H667" s="27">
        <v>5089</v>
      </c>
      <c r="I667" s="36">
        <v>40501</v>
      </c>
      <c r="J667" s="36">
        <v>41578</v>
      </c>
      <c r="K667" s="36">
        <v>41578</v>
      </c>
      <c r="L667" s="24">
        <v>932</v>
      </c>
      <c r="M667" s="24" t="s">
        <v>1300</v>
      </c>
      <c r="N667" s="37">
        <v>1077</v>
      </c>
    </row>
    <row r="668" spans="2:14" s="2" customFormat="1" ht="11.25">
      <c r="B668" s="51" t="s">
        <v>421</v>
      </c>
      <c r="C668" s="50" t="s">
        <v>569</v>
      </c>
      <c r="D668" s="2" t="s">
        <v>422</v>
      </c>
      <c r="E668" s="1">
        <v>75</v>
      </c>
      <c r="F668" s="1">
        <v>1213.2</v>
      </c>
      <c r="G668" s="27">
        <v>21246.25</v>
      </c>
      <c r="H668" s="27">
        <v>2124.63</v>
      </c>
      <c r="I668" s="36">
        <v>40574</v>
      </c>
      <c r="J668" s="36">
        <v>41578</v>
      </c>
      <c r="K668" s="36">
        <v>41578</v>
      </c>
      <c r="L668" s="24">
        <v>932</v>
      </c>
      <c r="M668" s="24" t="s">
        <v>46</v>
      </c>
      <c r="N668" s="37">
        <v>1004</v>
      </c>
    </row>
    <row r="669" spans="2:14" s="2" customFormat="1" ht="11.25">
      <c r="B669" s="51" t="s">
        <v>423</v>
      </c>
      <c r="C669" s="50" t="s">
        <v>569</v>
      </c>
      <c r="D669" s="2" t="s">
        <v>424</v>
      </c>
      <c r="E669" s="1">
        <v>171</v>
      </c>
      <c r="F669" s="1">
        <v>1755.5</v>
      </c>
      <c r="G669" s="27">
        <v>41780.65</v>
      </c>
      <c r="H669" s="27">
        <v>37602.59</v>
      </c>
      <c r="I669" s="36">
        <v>40492</v>
      </c>
      <c r="J669" s="36">
        <v>41579</v>
      </c>
      <c r="K669" s="36">
        <v>41579</v>
      </c>
      <c r="L669" s="24">
        <v>933</v>
      </c>
      <c r="M669" s="24" t="s">
        <v>598</v>
      </c>
      <c r="N669" s="37">
        <v>1087</v>
      </c>
    </row>
    <row r="670" spans="2:14" s="2" customFormat="1" ht="11.25">
      <c r="B670" s="51" t="s">
        <v>425</v>
      </c>
      <c r="C670" s="50" t="s">
        <v>569</v>
      </c>
      <c r="D670" s="2" t="s">
        <v>426</v>
      </c>
      <c r="E670" s="1">
        <v>171</v>
      </c>
      <c r="F670" s="1">
        <v>2170.6</v>
      </c>
      <c r="G670" s="27">
        <v>65496.3</v>
      </c>
      <c r="H670" s="27">
        <v>6549.63</v>
      </c>
      <c r="I670" s="36">
        <v>40515</v>
      </c>
      <c r="J670" s="36">
        <v>41579</v>
      </c>
      <c r="K670" s="36">
        <v>41579</v>
      </c>
      <c r="L670" s="24">
        <v>933</v>
      </c>
      <c r="M670" s="24" t="s">
        <v>623</v>
      </c>
      <c r="N670" s="37">
        <v>1064</v>
      </c>
    </row>
    <row r="671" spans="2:14" s="2" customFormat="1" ht="11.25">
      <c r="B671" s="51" t="s">
        <v>427</v>
      </c>
      <c r="C671" s="50" t="s">
        <v>569</v>
      </c>
      <c r="D671" s="2" t="s">
        <v>428</v>
      </c>
      <c r="E671" s="1">
        <v>138</v>
      </c>
      <c r="F671" s="1">
        <v>1513.8</v>
      </c>
      <c r="G671" s="27">
        <v>127615.5</v>
      </c>
      <c r="H671" s="27">
        <v>12761.55</v>
      </c>
      <c r="I671" s="36">
        <v>40281</v>
      </c>
      <c r="J671" s="36">
        <v>41608</v>
      </c>
      <c r="K671" s="36">
        <v>41608</v>
      </c>
      <c r="L671" s="24">
        <v>962</v>
      </c>
      <c r="M671" s="24" t="s">
        <v>1035</v>
      </c>
      <c r="N671" s="37">
        <v>1327</v>
      </c>
    </row>
    <row r="672" spans="2:14" s="2" customFormat="1" ht="11.25">
      <c r="B672" s="51" t="s">
        <v>429</v>
      </c>
      <c r="C672" s="50" t="s">
        <v>569</v>
      </c>
      <c r="D672" s="2" t="s">
        <v>430</v>
      </c>
      <c r="E672" s="1">
        <v>160</v>
      </c>
      <c r="F672" s="1">
        <v>1679.8</v>
      </c>
      <c r="G672" s="27">
        <v>81678.8</v>
      </c>
      <c r="H672" s="27">
        <v>8167.88</v>
      </c>
      <c r="I672" s="36">
        <v>40281</v>
      </c>
      <c r="J672" s="36">
        <v>41608</v>
      </c>
      <c r="K672" s="36">
        <v>41608</v>
      </c>
      <c r="L672" s="24">
        <v>962</v>
      </c>
      <c r="M672" s="24" t="s">
        <v>1035</v>
      </c>
      <c r="N672" s="37">
        <v>1327</v>
      </c>
    </row>
    <row r="673" spans="2:14" s="2" customFormat="1" ht="11.25">
      <c r="B673" s="51" t="s">
        <v>431</v>
      </c>
      <c r="C673" s="50" t="s">
        <v>569</v>
      </c>
      <c r="D673" s="2" t="s">
        <v>432</v>
      </c>
      <c r="E673" s="1">
        <v>238</v>
      </c>
      <c r="F673" s="1">
        <v>2723</v>
      </c>
      <c r="G673" s="27">
        <v>116657.77</v>
      </c>
      <c r="H673" s="27">
        <v>11665.78</v>
      </c>
      <c r="I673" s="36">
        <v>40303</v>
      </c>
      <c r="J673" s="36">
        <v>41609</v>
      </c>
      <c r="K673" s="36">
        <v>41609</v>
      </c>
      <c r="L673" s="24">
        <v>963</v>
      </c>
      <c r="M673" s="24" t="s">
        <v>1273</v>
      </c>
      <c r="N673" s="37">
        <v>1306</v>
      </c>
    </row>
    <row r="674" spans="2:14" s="2" customFormat="1" ht="11.25">
      <c r="B674" s="51" t="s">
        <v>433</v>
      </c>
      <c r="C674" s="50" t="s">
        <v>569</v>
      </c>
      <c r="D674" s="2" t="s">
        <v>434</v>
      </c>
      <c r="E674" s="1">
        <v>69</v>
      </c>
      <c r="F674" s="1">
        <v>375.8</v>
      </c>
      <c r="G674" s="27">
        <v>17538.2</v>
      </c>
      <c r="H674" s="27">
        <v>1753.82</v>
      </c>
      <c r="I674" s="36">
        <v>40625</v>
      </c>
      <c r="J674" s="36">
        <v>41639</v>
      </c>
      <c r="K674" s="36">
        <v>41639</v>
      </c>
      <c r="L674" s="24">
        <v>993</v>
      </c>
      <c r="M674" s="24" t="s">
        <v>681</v>
      </c>
      <c r="N674" s="37">
        <v>1014</v>
      </c>
    </row>
    <row r="675" spans="2:14" s="2" customFormat="1" ht="11.25">
      <c r="B675" s="51" t="s">
        <v>435</v>
      </c>
      <c r="C675" s="50" t="s">
        <v>569</v>
      </c>
      <c r="D675" s="2" t="s">
        <v>436</v>
      </c>
      <c r="E675" s="1">
        <v>151.3</v>
      </c>
      <c r="F675" s="1">
        <v>1636.6</v>
      </c>
      <c r="G675" s="27">
        <v>25837.3</v>
      </c>
      <c r="H675" s="27">
        <v>13435.4</v>
      </c>
      <c r="I675" s="36">
        <v>40169</v>
      </c>
      <c r="J675" s="36">
        <v>41639</v>
      </c>
      <c r="K675" s="36">
        <v>41639</v>
      </c>
      <c r="L675" s="24">
        <v>993</v>
      </c>
      <c r="M675" s="24" t="s">
        <v>681</v>
      </c>
      <c r="N675" s="37">
        <v>1470</v>
      </c>
    </row>
    <row r="676" spans="2:14" s="2" customFormat="1" ht="11.25">
      <c r="B676" s="51" t="s">
        <v>437</v>
      </c>
      <c r="C676" s="50" t="s">
        <v>569</v>
      </c>
      <c r="D676" s="2" t="s">
        <v>438</v>
      </c>
      <c r="E676" s="1">
        <v>60.4</v>
      </c>
      <c r="F676" s="1">
        <v>725</v>
      </c>
      <c r="G676" s="27">
        <v>22079.4</v>
      </c>
      <c r="H676" s="27">
        <v>2207.94</v>
      </c>
      <c r="I676" s="36">
        <v>40443</v>
      </c>
      <c r="J676" s="36">
        <v>41639</v>
      </c>
      <c r="K676" s="36">
        <v>41639</v>
      </c>
      <c r="L676" s="24">
        <v>993</v>
      </c>
      <c r="M676" s="24" t="s">
        <v>598</v>
      </c>
      <c r="N676" s="37">
        <v>1196</v>
      </c>
    </row>
    <row r="677" spans="2:14" s="2" customFormat="1" ht="11.25">
      <c r="B677" s="51" t="s">
        <v>439</v>
      </c>
      <c r="C677" s="50" t="s">
        <v>569</v>
      </c>
      <c r="D677" s="2" t="s">
        <v>440</v>
      </c>
      <c r="E677" s="1">
        <v>173</v>
      </c>
      <c r="F677" s="1">
        <v>2021</v>
      </c>
      <c r="G677" s="27">
        <v>66127.4</v>
      </c>
      <c r="H677" s="27">
        <v>6612.74</v>
      </c>
      <c r="I677" s="36">
        <v>40548</v>
      </c>
      <c r="J677" s="36">
        <v>41639</v>
      </c>
      <c r="K677" s="36">
        <v>41639</v>
      </c>
      <c r="L677" s="24">
        <v>993</v>
      </c>
      <c r="M677" s="24" t="s">
        <v>598</v>
      </c>
      <c r="N677" s="37">
        <v>1091</v>
      </c>
    </row>
    <row r="678" spans="2:14" s="2" customFormat="1" ht="11.25">
      <c r="B678" s="51" t="s">
        <v>441</v>
      </c>
      <c r="C678" s="50" t="s">
        <v>569</v>
      </c>
      <c r="D678" s="2" t="s">
        <v>442</v>
      </c>
      <c r="E678" s="1">
        <v>75</v>
      </c>
      <c r="F678" s="1">
        <v>1201</v>
      </c>
      <c r="G678" s="27">
        <v>35652.85</v>
      </c>
      <c r="H678" s="27">
        <v>3565.29</v>
      </c>
      <c r="I678" s="36">
        <v>40548</v>
      </c>
      <c r="J678" s="36">
        <v>41639</v>
      </c>
      <c r="K678" s="36">
        <v>41639</v>
      </c>
      <c r="L678" s="24">
        <v>993</v>
      </c>
      <c r="M678" s="24" t="s">
        <v>645</v>
      </c>
      <c r="N678" s="37">
        <v>1091</v>
      </c>
    </row>
    <row r="679" spans="2:14" s="2" customFormat="1" ht="11.25">
      <c r="B679" s="51" t="s">
        <v>443</v>
      </c>
      <c r="C679" s="50" t="s">
        <v>569</v>
      </c>
      <c r="D679" s="2" t="s">
        <v>1479</v>
      </c>
      <c r="E679" s="1">
        <v>35.1</v>
      </c>
      <c r="F679" s="1">
        <v>279.8</v>
      </c>
      <c r="G679" s="27">
        <v>6633</v>
      </c>
      <c r="H679" s="27">
        <v>663.3</v>
      </c>
      <c r="I679" s="36">
        <v>40612</v>
      </c>
      <c r="J679" s="36">
        <v>41639</v>
      </c>
      <c r="K679" s="36">
        <v>41639</v>
      </c>
      <c r="L679" s="24">
        <v>993</v>
      </c>
      <c r="M679" s="24" t="s">
        <v>571</v>
      </c>
      <c r="N679" s="37">
        <v>1027</v>
      </c>
    </row>
    <row r="680" spans="2:14" s="2" customFormat="1" ht="11.25">
      <c r="B680" s="51" t="s">
        <v>444</v>
      </c>
      <c r="C680" s="50" t="s">
        <v>569</v>
      </c>
      <c r="D680" s="2" t="s">
        <v>445</v>
      </c>
      <c r="E680" s="1">
        <v>36</v>
      </c>
      <c r="F680" s="1">
        <v>216</v>
      </c>
      <c r="G680" s="27">
        <v>5858.49</v>
      </c>
      <c r="H680" s="27">
        <v>585.85</v>
      </c>
      <c r="I680" s="36">
        <v>40605</v>
      </c>
      <c r="J680" s="36">
        <v>41639</v>
      </c>
      <c r="K680" s="36">
        <v>41639</v>
      </c>
      <c r="L680" s="24">
        <v>993</v>
      </c>
      <c r="M680" s="24" t="s">
        <v>606</v>
      </c>
      <c r="N680" s="37">
        <v>1034</v>
      </c>
    </row>
    <row r="681" spans="2:14" s="2" customFormat="1" ht="11.25">
      <c r="B681" s="51" t="s">
        <v>446</v>
      </c>
      <c r="C681" s="50" t="s">
        <v>569</v>
      </c>
      <c r="D681" s="2" t="s">
        <v>447</v>
      </c>
      <c r="E681" s="1">
        <v>81</v>
      </c>
      <c r="F681" s="1">
        <v>2220</v>
      </c>
      <c r="G681" s="27">
        <v>54693</v>
      </c>
      <c r="H681" s="27">
        <v>5469.3</v>
      </c>
      <c r="I681" s="36">
        <v>40626</v>
      </c>
      <c r="J681" s="36">
        <v>41639</v>
      </c>
      <c r="K681" s="36">
        <v>41639</v>
      </c>
      <c r="L681" s="24">
        <v>993</v>
      </c>
      <c r="M681" s="24" t="s">
        <v>1273</v>
      </c>
      <c r="N681" s="37">
        <v>1013</v>
      </c>
    </row>
    <row r="682" spans="2:14" s="2" customFormat="1" ht="11.25">
      <c r="B682" s="51" t="s">
        <v>448</v>
      </c>
      <c r="C682" s="50" t="s">
        <v>569</v>
      </c>
      <c r="D682" s="2" t="s">
        <v>449</v>
      </c>
      <c r="E682" s="1">
        <v>72</v>
      </c>
      <c r="F682" s="1">
        <v>1249</v>
      </c>
      <c r="G682" s="27">
        <v>58258.4</v>
      </c>
      <c r="H682" s="27">
        <v>5825.84</v>
      </c>
      <c r="I682" s="36">
        <v>40165</v>
      </c>
      <c r="J682" s="36">
        <v>41639</v>
      </c>
      <c r="K682" s="36">
        <v>41639</v>
      </c>
      <c r="L682" s="24">
        <v>993</v>
      </c>
      <c r="M682" s="24" t="s">
        <v>725</v>
      </c>
      <c r="N682" s="37">
        <v>1474</v>
      </c>
    </row>
    <row r="683" spans="2:14" s="2" customFormat="1" ht="11.25">
      <c r="B683" s="51" t="s">
        <v>450</v>
      </c>
      <c r="C683" s="50" t="s">
        <v>569</v>
      </c>
      <c r="D683" s="2" t="s">
        <v>451</v>
      </c>
      <c r="E683" s="1">
        <v>38</v>
      </c>
      <c r="F683" s="1">
        <v>535.4</v>
      </c>
      <c r="G683" s="27">
        <v>18322.5</v>
      </c>
      <c r="H683" s="27">
        <v>1832.25</v>
      </c>
      <c r="I683" s="36">
        <v>40155</v>
      </c>
      <c r="J683" s="36">
        <v>41639</v>
      </c>
      <c r="K683" s="36">
        <v>41639</v>
      </c>
      <c r="L683" s="24">
        <v>993</v>
      </c>
      <c r="M683" s="24" t="s">
        <v>645</v>
      </c>
      <c r="N683" s="37">
        <v>1484</v>
      </c>
    </row>
    <row r="684" spans="2:14" s="2" customFormat="1" ht="11.25">
      <c r="B684" s="51" t="s">
        <v>452</v>
      </c>
      <c r="C684" s="50" t="s">
        <v>569</v>
      </c>
      <c r="D684" s="2" t="s">
        <v>453</v>
      </c>
      <c r="E684" s="1">
        <v>74.9</v>
      </c>
      <c r="F684" s="1">
        <v>773.8</v>
      </c>
      <c r="G684" s="27">
        <v>25414.32</v>
      </c>
      <c r="H684" s="27">
        <v>25414.32</v>
      </c>
      <c r="I684" s="36">
        <v>40443</v>
      </c>
      <c r="J684" s="36">
        <v>41639</v>
      </c>
      <c r="K684" s="36">
        <v>41639</v>
      </c>
      <c r="L684" s="24">
        <v>993</v>
      </c>
      <c r="M684" s="24" t="s">
        <v>681</v>
      </c>
      <c r="N684" s="37">
        <v>1196</v>
      </c>
    </row>
    <row r="685" spans="2:14" s="2" customFormat="1" ht="11.25">
      <c r="B685" s="51" t="s">
        <v>454</v>
      </c>
      <c r="C685" s="50" t="s">
        <v>569</v>
      </c>
      <c r="D685" s="2" t="s">
        <v>455</v>
      </c>
      <c r="E685" s="1">
        <v>74</v>
      </c>
      <c r="F685" s="1">
        <v>1254</v>
      </c>
      <c r="G685" s="27">
        <v>52268.7</v>
      </c>
      <c r="H685" s="27">
        <v>13067.18</v>
      </c>
      <c r="I685" s="36">
        <v>40548</v>
      </c>
      <c r="J685" s="36">
        <v>41639</v>
      </c>
      <c r="K685" s="36">
        <v>41639</v>
      </c>
      <c r="L685" s="24">
        <v>993</v>
      </c>
      <c r="M685" s="24" t="s">
        <v>651</v>
      </c>
      <c r="N685" s="37">
        <v>1091</v>
      </c>
    </row>
    <row r="686" spans="2:14" s="2" customFormat="1" ht="11.25">
      <c r="B686" s="51" t="s">
        <v>456</v>
      </c>
      <c r="C686" s="50" t="s">
        <v>569</v>
      </c>
      <c r="D686" s="2" t="s">
        <v>457</v>
      </c>
      <c r="E686" s="1">
        <v>78</v>
      </c>
      <c r="F686" s="1">
        <v>1901</v>
      </c>
      <c r="G686" s="27">
        <v>69682.5</v>
      </c>
      <c r="H686" s="27">
        <v>6968.25</v>
      </c>
      <c r="I686" s="36">
        <v>40548</v>
      </c>
      <c r="J686" s="36">
        <v>41639</v>
      </c>
      <c r="K686" s="36">
        <v>41639</v>
      </c>
      <c r="L686" s="24">
        <v>993</v>
      </c>
      <c r="M686" s="24" t="s">
        <v>645</v>
      </c>
      <c r="N686" s="37">
        <v>1091</v>
      </c>
    </row>
    <row r="687" spans="2:14" s="2" customFormat="1" ht="11.25">
      <c r="B687" s="51" t="s">
        <v>458</v>
      </c>
      <c r="C687" s="50" t="s">
        <v>569</v>
      </c>
      <c r="D687" s="2" t="s">
        <v>459</v>
      </c>
      <c r="E687" s="1">
        <v>41</v>
      </c>
      <c r="F687" s="1">
        <v>695</v>
      </c>
      <c r="G687" s="27">
        <v>19114.5</v>
      </c>
      <c r="H687" s="27">
        <v>12424.43</v>
      </c>
      <c r="I687" s="36">
        <v>40603</v>
      </c>
      <c r="J687" s="36">
        <v>41639</v>
      </c>
      <c r="K687" s="36">
        <v>41639</v>
      </c>
      <c r="L687" s="24">
        <v>993</v>
      </c>
      <c r="M687" s="24" t="s">
        <v>693</v>
      </c>
      <c r="N687" s="37">
        <v>1036</v>
      </c>
    </row>
    <row r="688" spans="2:14" s="2" customFormat="1" ht="11.25">
      <c r="B688" s="51" t="s">
        <v>460</v>
      </c>
      <c r="C688" s="50" t="s">
        <v>569</v>
      </c>
      <c r="D688" s="2" t="s">
        <v>461</v>
      </c>
      <c r="E688" s="1">
        <v>33</v>
      </c>
      <c r="F688" s="1">
        <v>501</v>
      </c>
      <c r="G688" s="27">
        <v>14260</v>
      </c>
      <c r="H688" s="27">
        <v>1426</v>
      </c>
      <c r="I688" s="36">
        <v>40576</v>
      </c>
      <c r="J688" s="36">
        <v>41639</v>
      </c>
      <c r="K688" s="36">
        <v>41639</v>
      </c>
      <c r="L688" s="24">
        <v>993</v>
      </c>
      <c r="M688" s="24" t="s">
        <v>606</v>
      </c>
      <c r="N688" s="37">
        <v>1063</v>
      </c>
    </row>
    <row r="689" spans="2:14" s="2" customFormat="1" ht="11.25">
      <c r="B689" s="51" t="s">
        <v>462</v>
      </c>
      <c r="C689" s="50" t="s">
        <v>569</v>
      </c>
      <c r="D689" s="2" t="s">
        <v>463</v>
      </c>
      <c r="E689" s="1">
        <v>55</v>
      </c>
      <c r="F689" s="1">
        <v>371.8</v>
      </c>
      <c r="G689" s="27">
        <v>6349.1</v>
      </c>
      <c r="H689" s="27">
        <v>634.91</v>
      </c>
      <c r="I689" s="36">
        <v>40186</v>
      </c>
      <c r="J689" s="36">
        <v>41639</v>
      </c>
      <c r="K689" s="36">
        <v>41639</v>
      </c>
      <c r="L689" s="24">
        <v>993</v>
      </c>
      <c r="M689" s="24" t="s">
        <v>681</v>
      </c>
      <c r="N689" s="37">
        <v>1453</v>
      </c>
    </row>
    <row r="690" spans="2:14" s="2" customFormat="1" ht="11.25">
      <c r="B690" s="51" t="s">
        <v>464</v>
      </c>
      <c r="C690" s="50" t="s">
        <v>569</v>
      </c>
      <c r="D690" s="2" t="s">
        <v>465</v>
      </c>
      <c r="E690" s="1">
        <v>129</v>
      </c>
      <c r="F690" s="1">
        <v>4884</v>
      </c>
      <c r="G690" s="27">
        <v>280961.95</v>
      </c>
      <c r="H690" s="27">
        <v>137671.36</v>
      </c>
      <c r="I690" s="36">
        <v>40430</v>
      </c>
      <c r="J690" s="36">
        <v>41639</v>
      </c>
      <c r="K690" s="36">
        <v>41639</v>
      </c>
      <c r="L690" s="24">
        <v>993</v>
      </c>
      <c r="M690" s="24" t="s">
        <v>571</v>
      </c>
      <c r="N690" s="37">
        <v>1209</v>
      </c>
    </row>
    <row r="691" spans="2:14" s="2" customFormat="1" ht="11.25">
      <c r="B691" s="51" t="s">
        <v>466</v>
      </c>
      <c r="C691" s="50" t="s">
        <v>569</v>
      </c>
      <c r="D691" s="2" t="s">
        <v>467</v>
      </c>
      <c r="E691" s="1">
        <v>174</v>
      </c>
      <c r="F691" s="1">
        <v>4677.8</v>
      </c>
      <c r="G691" s="27">
        <v>141318.38</v>
      </c>
      <c r="H691" s="27">
        <v>14131.84</v>
      </c>
      <c r="I691" s="36">
        <v>40148</v>
      </c>
      <c r="J691" s="36">
        <v>41639</v>
      </c>
      <c r="K691" s="36">
        <v>41639</v>
      </c>
      <c r="L691" s="24">
        <v>993</v>
      </c>
      <c r="M691" s="24" t="s">
        <v>606</v>
      </c>
      <c r="N691" s="37">
        <v>1491</v>
      </c>
    </row>
    <row r="692" spans="2:14" s="2" customFormat="1" ht="11.25">
      <c r="B692" s="51" t="s">
        <v>468</v>
      </c>
      <c r="C692" s="50" t="s">
        <v>569</v>
      </c>
      <c r="D692" s="2" t="s">
        <v>469</v>
      </c>
      <c r="E692" s="1">
        <v>245</v>
      </c>
      <c r="F692" s="1">
        <v>5779.8</v>
      </c>
      <c r="G692" s="27">
        <v>345969.75</v>
      </c>
      <c r="H692" s="27">
        <v>138387.89</v>
      </c>
      <c r="I692" s="36">
        <v>40519</v>
      </c>
      <c r="J692" s="36">
        <v>41639</v>
      </c>
      <c r="K692" s="36">
        <v>41639</v>
      </c>
      <c r="L692" s="24">
        <v>993</v>
      </c>
      <c r="M692" s="24" t="s">
        <v>678</v>
      </c>
      <c r="N692" s="37">
        <v>1120</v>
      </c>
    </row>
    <row r="693" spans="2:14" s="2" customFormat="1" ht="11.25">
      <c r="B693" s="51" t="s">
        <v>470</v>
      </c>
      <c r="C693" s="50" t="s">
        <v>569</v>
      </c>
      <c r="D693" s="2" t="s">
        <v>471</v>
      </c>
      <c r="E693" s="1">
        <v>37</v>
      </c>
      <c r="F693" s="1">
        <v>528</v>
      </c>
      <c r="G693" s="27">
        <v>12419.23</v>
      </c>
      <c r="H693" s="27">
        <v>1241.92</v>
      </c>
      <c r="I693" s="36">
        <v>40414</v>
      </c>
      <c r="J693" s="36">
        <v>41639</v>
      </c>
      <c r="K693" s="36">
        <v>41639</v>
      </c>
      <c r="L693" s="24">
        <v>993</v>
      </c>
      <c r="M693" s="24" t="s">
        <v>1118</v>
      </c>
      <c r="N693" s="37">
        <v>1225</v>
      </c>
    </row>
    <row r="694" spans="2:14" s="2" customFormat="1" ht="11.25">
      <c r="B694" s="51" t="s">
        <v>472</v>
      </c>
      <c r="C694" s="50" t="s">
        <v>569</v>
      </c>
      <c r="D694" s="2" t="s">
        <v>473</v>
      </c>
      <c r="E694" s="1">
        <v>37</v>
      </c>
      <c r="F694" s="1">
        <v>1106</v>
      </c>
      <c r="G694" s="27">
        <v>30350.95</v>
      </c>
      <c r="H694" s="27">
        <v>3035.1</v>
      </c>
      <c r="I694" s="36">
        <v>40576</v>
      </c>
      <c r="J694" s="36">
        <v>41639</v>
      </c>
      <c r="K694" s="36">
        <v>41639</v>
      </c>
      <c r="L694" s="24">
        <v>993</v>
      </c>
      <c r="M694" s="24" t="s">
        <v>598</v>
      </c>
      <c r="N694" s="37">
        <v>1063</v>
      </c>
    </row>
    <row r="695" spans="2:14" s="2" customFormat="1" ht="11.25">
      <c r="B695" s="51" t="s">
        <v>474</v>
      </c>
      <c r="C695" s="50" t="s">
        <v>569</v>
      </c>
      <c r="D695" s="2" t="s">
        <v>475</v>
      </c>
      <c r="E695" s="1">
        <v>57</v>
      </c>
      <c r="F695" s="1">
        <v>809.6</v>
      </c>
      <c r="G695" s="27">
        <v>19469.5</v>
      </c>
      <c r="H695" s="27">
        <v>1946.95</v>
      </c>
      <c r="I695" s="36">
        <v>40414</v>
      </c>
      <c r="J695" s="36">
        <v>41639</v>
      </c>
      <c r="K695" s="36">
        <v>41639</v>
      </c>
      <c r="L695" s="24">
        <v>993</v>
      </c>
      <c r="M695" s="24" t="s">
        <v>1118</v>
      </c>
      <c r="N695" s="37">
        <v>1225</v>
      </c>
    </row>
    <row r="696" spans="2:14" s="2" customFormat="1" ht="11.25">
      <c r="B696" s="51" t="s">
        <v>476</v>
      </c>
      <c r="C696" s="50" t="s">
        <v>569</v>
      </c>
      <c r="D696" s="2" t="s">
        <v>477</v>
      </c>
      <c r="E696" s="1">
        <v>145</v>
      </c>
      <c r="F696" s="1">
        <v>1948</v>
      </c>
      <c r="G696" s="27">
        <v>132141.4</v>
      </c>
      <c r="H696" s="27">
        <v>13214.14</v>
      </c>
      <c r="I696" s="36">
        <v>40422</v>
      </c>
      <c r="J696" s="36">
        <v>41639</v>
      </c>
      <c r="K696" s="36">
        <v>41639</v>
      </c>
      <c r="L696" s="24">
        <v>993</v>
      </c>
      <c r="M696" s="24" t="s">
        <v>571</v>
      </c>
      <c r="N696" s="37">
        <v>1217</v>
      </c>
    </row>
    <row r="697" spans="2:14" s="2" customFormat="1" ht="11.25">
      <c r="B697" s="51" t="s">
        <v>478</v>
      </c>
      <c r="C697" s="50" t="s">
        <v>569</v>
      </c>
      <c r="D697" s="2" t="s">
        <v>479</v>
      </c>
      <c r="E697" s="1">
        <v>70.3</v>
      </c>
      <c r="F697" s="1">
        <v>970.6</v>
      </c>
      <c r="G697" s="27">
        <v>30831.5</v>
      </c>
      <c r="H697" s="27">
        <v>3083.15</v>
      </c>
      <c r="I697" s="36">
        <v>40385</v>
      </c>
      <c r="J697" s="36">
        <v>41639</v>
      </c>
      <c r="K697" s="36">
        <v>41639</v>
      </c>
      <c r="L697" s="24">
        <v>993</v>
      </c>
      <c r="M697" s="24" t="s">
        <v>480</v>
      </c>
      <c r="N697" s="37">
        <v>1254</v>
      </c>
    </row>
    <row r="698" spans="2:14" s="2" customFormat="1" ht="11.25">
      <c r="B698" s="51" t="s">
        <v>481</v>
      </c>
      <c r="C698" s="50" t="s">
        <v>569</v>
      </c>
      <c r="D698" s="2" t="s">
        <v>482</v>
      </c>
      <c r="E698" s="1">
        <v>234</v>
      </c>
      <c r="F698" s="1">
        <v>7509.8</v>
      </c>
      <c r="G698" s="27">
        <v>425100.25</v>
      </c>
      <c r="H698" s="27">
        <v>110526.06</v>
      </c>
      <c r="I698" s="36">
        <v>40430</v>
      </c>
      <c r="J698" s="36">
        <v>41639</v>
      </c>
      <c r="K698" s="36">
        <v>41639</v>
      </c>
      <c r="L698" s="24">
        <v>993</v>
      </c>
      <c r="M698" s="24" t="s">
        <v>571</v>
      </c>
      <c r="N698" s="37">
        <v>1209</v>
      </c>
    </row>
    <row r="699" spans="2:14" s="2" customFormat="1" ht="11.25">
      <c r="B699" s="51" t="s">
        <v>483</v>
      </c>
      <c r="C699" s="50" t="s">
        <v>569</v>
      </c>
      <c r="D699" s="2" t="s">
        <v>484</v>
      </c>
      <c r="E699" s="1">
        <v>338</v>
      </c>
      <c r="F699" s="1">
        <v>4122</v>
      </c>
      <c r="G699" s="27">
        <v>279101.94</v>
      </c>
      <c r="H699" s="27">
        <v>27910.19</v>
      </c>
      <c r="I699" s="36">
        <v>40422</v>
      </c>
      <c r="J699" s="36">
        <v>41639</v>
      </c>
      <c r="K699" s="36">
        <v>41639</v>
      </c>
      <c r="L699" s="24">
        <v>993</v>
      </c>
      <c r="M699" s="24" t="s">
        <v>571</v>
      </c>
      <c r="N699" s="37">
        <v>1217</v>
      </c>
    </row>
    <row r="700" spans="2:14" s="2" customFormat="1" ht="11.25">
      <c r="B700" s="51" t="s">
        <v>485</v>
      </c>
      <c r="C700" s="50" t="s">
        <v>569</v>
      </c>
      <c r="D700" s="2" t="s">
        <v>486</v>
      </c>
      <c r="E700" s="1">
        <v>162</v>
      </c>
      <c r="F700" s="1">
        <v>3173.8</v>
      </c>
      <c r="G700" s="27">
        <v>160621.2</v>
      </c>
      <c r="H700" s="27">
        <v>16062.12</v>
      </c>
      <c r="I700" s="36">
        <v>40581</v>
      </c>
      <c r="J700" s="36">
        <v>41729</v>
      </c>
      <c r="K700" s="36">
        <v>41729</v>
      </c>
      <c r="L700" s="24">
        <v>1083</v>
      </c>
      <c r="M700" s="24" t="s">
        <v>598</v>
      </c>
      <c r="N700" s="37">
        <v>1148</v>
      </c>
    </row>
    <row r="701" spans="2:14" s="2" customFormat="1" ht="11.25">
      <c r="B701" s="51" t="s">
        <v>487</v>
      </c>
      <c r="C701" s="50" t="s">
        <v>569</v>
      </c>
      <c r="D701" s="2" t="s">
        <v>488</v>
      </c>
      <c r="E701" s="1">
        <v>209</v>
      </c>
      <c r="F701" s="1">
        <v>1592.2</v>
      </c>
      <c r="G701" s="27">
        <v>35169.6</v>
      </c>
      <c r="H701" s="27">
        <v>3516.96</v>
      </c>
      <c r="I701" s="36">
        <v>40613</v>
      </c>
      <c r="J701" s="36">
        <v>41729</v>
      </c>
      <c r="K701" s="36">
        <v>41729</v>
      </c>
      <c r="L701" s="24">
        <v>1083</v>
      </c>
      <c r="M701" s="24" t="s">
        <v>589</v>
      </c>
      <c r="N701" s="37">
        <v>1116</v>
      </c>
    </row>
    <row r="702" spans="2:14" s="2" customFormat="1" ht="11.25">
      <c r="B702" s="51" t="s">
        <v>489</v>
      </c>
      <c r="C702" s="50" t="s">
        <v>569</v>
      </c>
      <c r="D702" s="2" t="s">
        <v>490</v>
      </c>
      <c r="E702" s="1">
        <v>37</v>
      </c>
      <c r="F702" s="1">
        <v>471</v>
      </c>
      <c r="G702" s="27">
        <v>11723.6</v>
      </c>
      <c r="H702" s="27">
        <v>1172.36</v>
      </c>
      <c r="I702" s="36">
        <v>40625</v>
      </c>
      <c r="J702" s="36">
        <v>41729</v>
      </c>
      <c r="K702" s="36">
        <v>41729</v>
      </c>
      <c r="L702" s="24">
        <v>1083</v>
      </c>
      <c r="M702" s="24" t="s">
        <v>601</v>
      </c>
      <c r="N702" s="37">
        <v>1104</v>
      </c>
    </row>
    <row r="703" spans="2:14" s="2" customFormat="1" ht="11.25">
      <c r="B703" s="51" t="s">
        <v>491</v>
      </c>
      <c r="C703" s="50" t="s">
        <v>569</v>
      </c>
      <c r="D703" s="2" t="s">
        <v>492</v>
      </c>
      <c r="E703" s="1">
        <v>273</v>
      </c>
      <c r="F703" s="1">
        <v>2102</v>
      </c>
      <c r="G703" s="27">
        <v>38431.5</v>
      </c>
      <c r="H703" s="27">
        <v>3843.15</v>
      </c>
      <c r="I703" s="36">
        <v>40639</v>
      </c>
      <c r="J703" s="36">
        <v>41729</v>
      </c>
      <c r="K703" s="36">
        <v>41729</v>
      </c>
      <c r="L703" s="24">
        <v>1083</v>
      </c>
      <c r="M703" s="24" t="s">
        <v>1227</v>
      </c>
      <c r="N703" s="37">
        <v>1090</v>
      </c>
    </row>
    <row r="704" spans="2:14" s="2" customFormat="1" ht="11.25">
      <c r="B704" s="51" t="s">
        <v>493</v>
      </c>
      <c r="C704" s="50" t="s">
        <v>569</v>
      </c>
      <c r="D704" s="2" t="s">
        <v>494</v>
      </c>
      <c r="E704" s="1">
        <v>143</v>
      </c>
      <c r="F704" s="1">
        <v>2715.6</v>
      </c>
      <c r="G704" s="27">
        <v>123143.8</v>
      </c>
      <c r="H704" s="27">
        <v>12314.38</v>
      </c>
      <c r="I704" s="36">
        <v>40581</v>
      </c>
      <c r="J704" s="36">
        <v>41729</v>
      </c>
      <c r="K704" s="36">
        <v>41729</v>
      </c>
      <c r="L704" s="24">
        <v>1083</v>
      </c>
      <c r="M704" s="24" t="s">
        <v>598</v>
      </c>
      <c r="N704" s="37">
        <v>1148</v>
      </c>
    </row>
    <row r="705" spans="2:14" s="2" customFormat="1" ht="11.25">
      <c r="B705" s="51" t="s">
        <v>495</v>
      </c>
      <c r="C705" s="50" t="s">
        <v>569</v>
      </c>
      <c r="D705" s="2" t="s">
        <v>496</v>
      </c>
      <c r="E705" s="1">
        <v>79</v>
      </c>
      <c r="F705" s="1">
        <v>2231.2</v>
      </c>
      <c r="G705" s="27">
        <v>107158.3</v>
      </c>
      <c r="H705" s="27">
        <v>10715.83</v>
      </c>
      <c r="I705" s="36">
        <v>40581</v>
      </c>
      <c r="J705" s="36">
        <v>41729</v>
      </c>
      <c r="K705" s="36">
        <v>41729</v>
      </c>
      <c r="L705" s="24">
        <v>1083</v>
      </c>
      <c r="M705" s="24" t="s">
        <v>598</v>
      </c>
      <c r="N705" s="37">
        <v>1148</v>
      </c>
    </row>
    <row r="706" spans="2:14" s="2" customFormat="1" ht="11.25">
      <c r="B706" s="51" t="s">
        <v>497</v>
      </c>
      <c r="C706" s="50" t="s">
        <v>569</v>
      </c>
      <c r="D706" s="2" t="s">
        <v>498</v>
      </c>
      <c r="E706" s="1">
        <v>127</v>
      </c>
      <c r="F706" s="1">
        <v>1265</v>
      </c>
      <c r="G706" s="27">
        <v>40626.9</v>
      </c>
      <c r="H706" s="27">
        <v>4062.69</v>
      </c>
      <c r="I706" s="36">
        <v>40625</v>
      </c>
      <c r="J706" s="36">
        <v>41729</v>
      </c>
      <c r="K706" s="36">
        <v>41729</v>
      </c>
      <c r="L706" s="24">
        <v>1083</v>
      </c>
      <c r="M706" s="24" t="s">
        <v>601</v>
      </c>
      <c r="N706" s="37">
        <v>1104</v>
      </c>
    </row>
    <row r="707" spans="2:14" s="2" customFormat="1" ht="11.25">
      <c r="B707" s="51" t="s">
        <v>499</v>
      </c>
      <c r="C707" s="50" t="s">
        <v>569</v>
      </c>
      <c r="D707" s="2" t="s">
        <v>500</v>
      </c>
      <c r="E707" s="1">
        <v>37</v>
      </c>
      <c r="F707" s="1">
        <v>467</v>
      </c>
      <c r="G707" s="27">
        <v>7328.5</v>
      </c>
      <c r="H707" s="27">
        <v>732.85</v>
      </c>
      <c r="I707" s="36">
        <v>40613</v>
      </c>
      <c r="J707" s="36">
        <v>41729</v>
      </c>
      <c r="K707" s="36">
        <v>41729</v>
      </c>
      <c r="L707" s="24">
        <v>1083</v>
      </c>
      <c r="M707" s="24" t="s">
        <v>601</v>
      </c>
      <c r="N707" s="37">
        <v>1116</v>
      </c>
    </row>
    <row r="708" spans="2:14" s="2" customFormat="1" ht="11.25">
      <c r="B708" s="51" t="s">
        <v>501</v>
      </c>
      <c r="C708" s="50" t="s">
        <v>569</v>
      </c>
      <c r="D708" s="2" t="s">
        <v>502</v>
      </c>
      <c r="E708" s="1">
        <v>127</v>
      </c>
      <c r="F708" s="1">
        <v>1383</v>
      </c>
      <c r="G708" s="27">
        <v>45895.7</v>
      </c>
      <c r="H708" s="27">
        <v>4589.57</v>
      </c>
      <c r="I708" s="36">
        <v>40613</v>
      </c>
      <c r="J708" s="36">
        <v>41729</v>
      </c>
      <c r="K708" s="36">
        <v>41729</v>
      </c>
      <c r="L708" s="24">
        <v>1083</v>
      </c>
      <c r="M708" s="24" t="s">
        <v>601</v>
      </c>
      <c r="N708" s="37">
        <v>1116</v>
      </c>
    </row>
    <row r="709" spans="2:14" s="2" customFormat="1" ht="11.25">
      <c r="B709" s="51" t="s">
        <v>503</v>
      </c>
      <c r="C709" s="50" t="s">
        <v>569</v>
      </c>
      <c r="D709" s="2" t="s">
        <v>504</v>
      </c>
      <c r="E709" s="1">
        <v>71</v>
      </c>
      <c r="F709" s="1">
        <v>656</v>
      </c>
      <c r="G709" s="27">
        <v>23147</v>
      </c>
      <c r="H709" s="27">
        <v>2314.7</v>
      </c>
      <c r="I709" s="36">
        <v>40592</v>
      </c>
      <c r="J709" s="36">
        <v>41729</v>
      </c>
      <c r="K709" s="36">
        <v>41729</v>
      </c>
      <c r="L709" s="24">
        <v>1083</v>
      </c>
      <c r="M709" s="24" t="s">
        <v>505</v>
      </c>
      <c r="N709" s="37">
        <v>1137</v>
      </c>
    </row>
    <row r="710" spans="2:14" s="2" customFormat="1" ht="11.25">
      <c r="B710" s="51" t="s">
        <v>506</v>
      </c>
      <c r="C710" s="50" t="s">
        <v>569</v>
      </c>
      <c r="D710" s="2" t="s">
        <v>507</v>
      </c>
      <c r="E710" s="1">
        <v>91</v>
      </c>
      <c r="F710" s="1">
        <v>1559.8</v>
      </c>
      <c r="G710" s="27">
        <v>61426.2</v>
      </c>
      <c r="H710" s="27">
        <v>6142.62</v>
      </c>
      <c r="I710" s="36">
        <v>40613</v>
      </c>
      <c r="J710" s="36">
        <v>41729</v>
      </c>
      <c r="K710" s="36">
        <v>41729</v>
      </c>
      <c r="L710" s="24">
        <v>1083</v>
      </c>
      <c r="M710" s="24" t="s">
        <v>670</v>
      </c>
      <c r="N710" s="37">
        <v>1116</v>
      </c>
    </row>
    <row r="711" spans="2:14" s="2" customFormat="1" ht="11.25">
      <c r="B711" s="51" t="s">
        <v>508</v>
      </c>
      <c r="C711" s="50" t="s">
        <v>569</v>
      </c>
      <c r="D711" s="2" t="s">
        <v>509</v>
      </c>
      <c r="E711" s="1">
        <v>44</v>
      </c>
      <c r="F711" s="1">
        <v>715.2</v>
      </c>
      <c r="G711" s="27">
        <v>21967.45</v>
      </c>
      <c r="H711" s="27">
        <v>24417.29</v>
      </c>
      <c r="I711" s="36">
        <v>40596</v>
      </c>
      <c r="J711" s="36">
        <v>41820</v>
      </c>
      <c r="K711" s="36">
        <v>41820</v>
      </c>
      <c r="L711" s="24">
        <v>1174</v>
      </c>
      <c r="M711" s="24" t="s">
        <v>571</v>
      </c>
      <c r="N711" s="37">
        <v>1224</v>
      </c>
    </row>
    <row r="712" spans="2:14" s="2" customFormat="1" ht="11.25">
      <c r="B712" s="51" t="s">
        <v>510</v>
      </c>
      <c r="C712" s="50" t="s">
        <v>569</v>
      </c>
      <c r="D712" s="2" t="s">
        <v>511</v>
      </c>
      <c r="E712" s="1">
        <v>455</v>
      </c>
      <c r="F712" s="1">
        <v>6068</v>
      </c>
      <c r="G712" s="27">
        <v>301475.23</v>
      </c>
      <c r="H712" s="27">
        <v>156767.11</v>
      </c>
      <c r="I712" s="36">
        <v>40588</v>
      </c>
      <c r="J712" s="36">
        <v>41820</v>
      </c>
      <c r="K712" s="36">
        <v>41820</v>
      </c>
      <c r="L712" s="24">
        <v>1174</v>
      </c>
      <c r="M712" s="24" t="s">
        <v>512</v>
      </c>
      <c r="N712" s="37">
        <v>1232</v>
      </c>
    </row>
    <row r="713" spans="2:14" s="2" customFormat="1" ht="11.25">
      <c r="B713" s="51" t="s">
        <v>513</v>
      </c>
      <c r="C713" s="50" t="s">
        <v>569</v>
      </c>
      <c r="D713" s="2" t="s">
        <v>514</v>
      </c>
      <c r="E713" s="1">
        <v>86</v>
      </c>
      <c r="F713" s="1">
        <v>1633</v>
      </c>
      <c r="G713" s="27">
        <v>38642.82</v>
      </c>
      <c r="H713" s="27">
        <v>3864.28</v>
      </c>
      <c r="I713" s="36">
        <v>40620</v>
      </c>
      <c r="J713" s="36">
        <v>41820</v>
      </c>
      <c r="K713" s="36">
        <v>41820</v>
      </c>
      <c r="L713" s="24">
        <v>1174</v>
      </c>
      <c r="M713" s="24" t="s">
        <v>606</v>
      </c>
      <c r="N713" s="37">
        <v>1200</v>
      </c>
    </row>
    <row r="714" spans="2:14" s="2" customFormat="1" ht="11.25">
      <c r="B714" s="51" t="s">
        <v>515</v>
      </c>
      <c r="C714" s="50" t="s">
        <v>569</v>
      </c>
      <c r="D714" s="2" t="s">
        <v>516</v>
      </c>
      <c r="E714" s="1">
        <v>281</v>
      </c>
      <c r="F714" s="1">
        <v>2922.36</v>
      </c>
      <c r="G714" s="27">
        <v>109850.2</v>
      </c>
      <c r="H714" s="27">
        <v>37349.07</v>
      </c>
      <c r="I714" s="36">
        <v>40625</v>
      </c>
      <c r="J714" s="36">
        <v>42004</v>
      </c>
      <c r="K714" s="36">
        <v>42004</v>
      </c>
      <c r="L714" s="24">
        <v>1358</v>
      </c>
      <c r="M714" s="24" t="s">
        <v>681</v>
      </c>
      <c r="N714" s="37">
        <v>1379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2011-04-15T18:58:31Z</dcterms:modified>
  <cp:category/>
  <cp:version/>
  <cp:contentType/>
  <cp:contentStatus/>
</cp:coreProperties>
</file>