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<sst xmlns="http://schemas.openxmlformats.org/spreadsheetml/2006/main" count="2448" uniqueCount="1362">
  <si>
    <t xml:space="preserve">SHAKEY RIVER MIX              </t>
  </si>
  <si>
    <t>330270901</t>
  </si>
  <si>
    <t xml:space="preserve">PEAS AND OATS                 </t>
  </si>
  <si>
    <t>330280901</t>
  </si>
  <si>
    <t xml:space="preserve">HOUTE'S ASPEN                 </t>
  </si>
  <si>
    <t>330290901</t>
  </si>
  <si>
    <t xml:space="preserve">CHEESE DRIER                  </t>
  </si>
  <si>
    <t>330300901</t>
  </si>
  <si>
    <t xml:space="preserve">J &amp; D RANCH                   </t>
  </si>
  <si>
    <t>330330901</t>
  </si>
  <si>
    <t xml:space="preserve">DETEMPLE SPLIT                </t>
  </si>
  <si>
    <t>330250901</t>
  </si>
  <si>
    <t xml:space="preserve">MARKED OAK                    </t>
  </si>
  <si>
    <t>321270801</t>
  </si>
  <si>
    <t xml:space="preserve">SWEENY SAND SALE              </t>
  </si>
  <si>
    <t>321010901</t>
  </si>
  <si>
    <t xml:space="preserve">MARTIN'S LANDING SALE         </t>
  </si>
  <si>
    <t>320020901</t>
  </si>
  <si>
    <t xml:space="preserve">HAYWIRE LAKE 4-WAY            </t>
  </si>
  <si>
    <t>320060901</t>
  </si>
  <si>
    <t xml:space="preserve">RW HARDWOOD                   </t>
  </si>
  <si>
    <t>320070801</t>
  </si>
  <si>
    <t xml:space="preserve">TWO COUNTY ASPEN              </t>
  </si>
  <si>
    <t>420310901</t>
  </si>
  <si>
    <t xml:space="preserve">CURIOUS MARTEN ASPEN          </t>
  </si>
  <si>
    <t>451160801</t>
  </si>
  <si>
    <t xml:space="preserve">BEECHLESS HARDWOODS           </t>
  </si>
  <si>
    <t>120541001</t>
  </si>
  <si>
    <t xml:space="preserve">TWO MILE PINE                 </t>
  </si>
  <si>
    <t>451170801</t>
  </si>
  <si>
    <t xml:space="preserve">MCNAMARA POND MIX             </t>
  </si>
  <si>
    <t>420130901</t>
  </si>
  <si>
    <t xml:space="preserve">SECTION 34 ROAD PINE          </t>
  </si>
  <si>
    <t>420390901</t>
  </si>
  <si>
    <t xml:space="preserve">STELLWAGON HARDWOODS          </t>
  </si>
  <si>
    <t>420110901</t>
  </si>
  <si>
    <t xml:space="preserve">HUNGRY DOGS ASPEN/JACK PINE   </t>
  </si>
  <si>
    <t>330030901</t>
  </si>
  <si>
    <t xml:space="preserve">GREEN BIRCH                   </t>
  </si>
  <si>
    <t xml:space="preserve">JOHN GAGNE                         </t>
  </si>
  <si>
    <t>420460901</t>
  </si>
  <si>
    <t xml:space="preserve">SAND PIT HARDWOODS            </t>
  </si>
  <si>
    <t>420100901</t>
  </si>
  <si>
    <t xml:space="preserve">WEST WOLVERINE ASPEN          </t>
  </si>
  <si>
    <t>420340901</t>
  </si>
  <si>
    <t xml:space="preserve">COMPARTMENT 31 CONTRACT PINE  </t>
  </si>
  <si>
    <t>410480801</t>
  </si>
  <si>
    <t xml:space="preserve">SOUTH DRIGGS HARDWOOD         </t>
  </si>
  <si>
    <t>420090901</t>
  </si>
  <si>
    <t xml:space="preserve">SECTION 34/PULLUP ASPEN       </t>
  </si>
  <si>
    <t>420300901</t>
  </si>
  <si>
    <t xml:space="preserve">FIRST FAWN JACK PINE          </t>
  </si>
  <si>
    <t>420140901</t>
  </si>
  <si>
    <t xml:space="preserve">PULLUP PINE                   </t>
  </si>
  <si>
    <t>330100901</t>
  </si>
  <si>
    <t xml:space="preserve">SUMMER WOLF                   </t>
  </si>
  <si>
    <t>420380901</t>
  </si>
  <si>
    <t xml:space="preserve">CAMP 7 EXPERIMENT HARDWOODS   </t>
  </si>
  <si>
    <t>410100801</t>
  </si>
  <si>
    <t xml:space="preserve">NUTKINS NIGHTMARE             </t>
  </si>
  <si>
    <t>120620901</t>
  </si>
  <si>
    <t xml:space="preserve">BIG WHEEL HARDWOOD            </t>
  </si>
  <si>
    <t>410200901</t>
  </si>
  <si>
    <t xml:space="preserve">LITTLE ITALY                  </t>
  </si>
  <si>
    <t>420160901</t>
  </si>
  <si>
    <t xml:space="preserve">BUMPY RIDE PINE               </t>
  </si>
  <si>
    <t>420200901</t>
  </si>
  <si>
    <t xml:space="preserve">TROUT CAMP RED PINE           </t>
  </si>
  <si>
    <t>120060901</t>
  </si>
  <si>
    <t>120660901</t>
  </si>
  <si>
    <t xml:space="preserve">DA CAMP SALE                  </t>
  </si>
  <si>
    <t>420230901</t>
  </si>
  <si>
    <t xml:space="preserve">CHRIS BROWN LAKE RED PINE     </t>
  </si>
  <si>
    <t>420180901</t>
  </si>
  <si>
    <t xml:space="preserve">TANK LAKE PINE                </t>
  </si>
  <si>
    <t>410270801</t>
  </si>
  <si>
    <t xml:space="preserve">BROWN HAND RED PINE           </t>
  </si>
  <si>
    <t>451040901</t>
  </si>
  <si>
    <t xml:space="preserve">TEN BELOW MIX                 </t>
  </si>
  <si>
    <t>120670901</t>
  </si>
  <si>
    <t xml:space="preserve">OLD ELF HARDWOODS             </t>
  </si>
  <si>
    <t>420220901</t>
  </si>
  <si>
    <t xml:space="preserve">TWO CREEK PINE                </t>
  </si>
  <si>
    <t>420150901</t>
  </si>
  <si>
    <t xml:space="preserve">PRATT LAKE JACK PINE          </t>
  </si>
  <si>
    <t>420290901</t>
  </si>
  <si>
    <t xml:space="preserve">KNOTCHED LOG PINE             </t>
  </si>
  <si>
    <t>120080901</t>
  </si>
  <si>
    <t xml:space="preserve">SKYVIEW HILL                  </t>
  </si>
  <si>
    <t>120090901</t>
  </si>
  <si>
    <t xml:space="preserve">SNIPTY CRITTER                </t>
  </si>
  <si>
    <t>410130801</t>
  </si>
  <si>
    <t xml:space="preserve">SUCKER RIVER MIX              </t>
  </si>
  <si>
    <t>410420801</t>
  </si>
  <si>
    <t xml:space="preserve">BLUEBERRY PINE                </t>
  </si>
  <si>
    <t>120150901</t>
  </si>
  <si>
    <t xml:space="preserve">2 OF 3                        </t>
  </si>
  <si>
    <t>420170901</t>
  </si>
  <si>
    <t xml:space="preserve">LEARNING CURVE PINE           </t>
  </si>
  <si>
    <t>420240901</t>
  </si>
  <si>
    <t xml:space="preserve">COMPARTMENT 31 RED PINE       </t>
  </si>
  <si>
    <t>120120901</t>
  </si>
  <si>
    <t xml:space="preserve">BERM BANDIT HARDWOOD          </t>
  </si>
  <si>
    <t>420280901</t>
  </si>
  <si>
    <t xml:space="preserve">PARKING LOT PINE              </t>
  </si>
  <si>
    <t>330211001</t>
  </si>
  <si>
    <t xml:space="preserve">BR&amp;P SWAMP                    </t>
  </si>
  <si>
    <t>330310901</t>
  </si>
  <si>
    <t xml:space="preserve">DEAD COYOTE                   </t>
  </si>
  <si>
    <t>330060901</t>
  </si>
  <si>
    <t xml:space="preserve">RAPID RIVER WEST              </t>
  </si>
  <si>
    <t>330090901</t>
  </si>
  <si>
    <t xml:space="preserve">RAPID RIVER EAST              </t>
  </si>
  <si>
    <t>330080901</t>
  </si>
  <si>
    <t xml:space="preserve">RAPID RIVER CENTRAL           </t>
  </si>
  <si>
    <t xml:space="preserve">MCINTYRE, ROBERT              </t>
  </si>
  <si>
    <t>330070901</t>
  </si>
  <si>
    <t xml:space="preserve">RAPID RIVER NORTH             </t>
  </si>
  <si>
    <t>330320901</t>
  </si>
  <si>
    <t xml:space="preserve">RED OAK THINNING              </t>
  </si>
  <si>
    <t>450130701</t>
  </si>
  <si>
    <t xml:space="preserve">SMURF HARDWOODS               </t>
  </si>
  <si>
    <t>110160901</t>
  </si>
  <si>
    <t xml:space="preserve">FUNKE HDWDS                   </t>
  </si>
  <si>
    <t>110070901</t>
  </si>
  <si>
    <t xml:space="preserve">WIGWORM HARDWOODS             </t>
  </si>
  <si>
    <t xml:space="preserve">ALLAN ESKEL                         </t>
  </si>
  <si>
    <t>110050901</t>
  </si>
  <si>
    <t xml:space="preserve">DOMMER LAKE HDWD              </t>
  </si>
  <si>
    <t>110020901</t>
  </si>
  <si>
    <t xml:space="preserve">DILBERTS MIX                  </t>
  </si>
  <si>
    <t>110010901</t>
  </si>
  <si>
    <t xml:space="preserve">BFJ ASPEN                     </t>
  </si>
  <si>
    <t>420420901</t>
  </si>
  <si>
    <t>COMPARTMENT 31 EXPERIMENT PINE</t>
  </si>
  <si>
    <t>110040901</t>
  </si>
  <si>
    <t xml:space="preserve">HOSE HARDWOODS                </t>
  </si>
  <si>
    <t>110090901</t>
  </si>
  <si>
    <t xml:space="preserve">GLOBE HARDWOODS               </t>
  </si>
  <si>
    <t>110110901</t>
  </si>
  <si>
    <t xml:space="preserve">FIR LOW HDWDS                 </t>
  </si>
  <si>
    <t>110120901</t>
  </si>
  <si>
    <t xml:space="preserve">LOAFER HARDWOODS              </t>
  </si>
  <si>
    <t xml:space="preserve">ERICKSON LOGGING, INC.        </t>
  </si>
  <si>
    <t>110121001</t>
  </si>
  <si>
    <t xml:space="preserve">MARINADE HDWDS                </t>
  </si>
  <si>
    <t>110130901</t>
  </si>
  <si>
    <t xml:space="preserve">WINDY HDWDS                   </t>
  </si>
  <si>
    <t>110140901</t>
  </si>
  <si>
    <t xml:space="preserve">THE BRINKS HDWDS      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</si>
  <si>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</si>
  <si>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</si>
  <si>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</si>
  <si>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</si>
  <si>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</si>
  <si>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</si>
  <si>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</si>
  <si>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</si>
  <si>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</si>
  <si>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</si>
  <si>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</si>
  <si>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110180901</t>
  </si>
  <si>
    <t xml:space="preserve">FLIPIN HARDWOODS              </t>
  </si>
  <si>
    <t xml:space="preserve">PINE RIVER HARDWOODS LLC      </t>
  </si>
  <si>
    <t>110191001</t>
  </si>
  <si>
    <t xml:space="preserve">KANT HOOK                     </t>
  </si>
  <si>
    <t xml:space="preserve">NORMAN PETSKA CONST. CO              </t>
  </si>
  <si>
    <t>120190901</t>
  </si>
  <si>
    <t xml:space="preserve">COMPARTMENT 67 SALE           </t>
  </si>
  <si>
    <t>450080801</t>
  </si>
  <si>
    <t xml:space="preserve">MARBLEHEAD SOUTH              </t>
  </si>
  <si>
    <t xml:space="preserve">                                  as of April 14,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</si>
  <si>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</si>
  <si>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</si>
  <si>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</si>
  <si>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</si>
  <si>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</si>
  <si>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</si>
  <si>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</si>
  <si>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</si>
  <si>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</si>
  <si>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</si>
  <si>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</si>
  <si>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</si>
  <si>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</si>
  <si>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</si>
  <si>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</si>
  <si>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</si>
  <si>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</si>
  <si>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</si>
  <si>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</si>
  <si>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</si>
  <si>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</si>
  <si>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</si>
  <si>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</si>
  <si>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</si>
  <si>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</si>
  <si>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</si>
  <si>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</si>
  <si>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</si>
  <si>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</si>
  <si>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</si>
  <si>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</si>
  <si>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</si>
  <si>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</si>
  <si>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</si>
  <si>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</si>
  <si>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</si>
  <si>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</si>
  <si>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</si>
  <si>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</si>
  <si>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</si>
  <si>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</si>
  <si>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</si>
  <si>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</si>
  <si>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</si>
  <si>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</si>
  <si>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</si>
  <si>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</si>
  <si>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</si>
  <si>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</si>
  <si>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</si>
  <si>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</si>
  <si>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</si>
  <si>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</si>
  <si>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</si>
  <si>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</si>
  <si>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</si>
  <si>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</si>
  <si>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</si>
  <si>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</si>
  <si>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</si>
  <si>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</si>
  <si>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</si>
  <si>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</si>
  <si>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</si>
  <si>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450060101</t>
  </si>
  <si>
    <t xml:space="preserve">SECOND LAKE ASPEN             </t>
  </si>
  <si>
    <t xml:space="preserve">BENNY D. PHILLIPS                      </t>
  </si>
  <si>
    <t>451090501</t>
  </si>
  <si>
    <t xml:space="preserve">HOG MIX                       </t>
  </si>
  <si>
    <t xml:space="preserve">ZELLAR EXCAVATING COMPANY     </t>
  </si>
  <si>
    <t>451050501</t>
  </si>
  <si>
    <t xml:space="preserve">MILLECOQUINS MAPLE            </t>
  </si>
  <si>
    <t xml:space="preserve">KRETZ LUMBER CO., INC.        </t>
  </si>
  <si>
    <t>451050601</t>
  </si>
  <si>
    <t xml:space="preserve">QUARRY ACCESS                 </t>
  </si>
  <si>
    <t>420470902</t>
  </si>
  <si>
    <t xml:space="preserve">COUNTY ROAD 378 WIDENING      </t>
  </si>
  <si>
    <t>GENE HOLBROOK &amp; SONS FOR.PROD.</t>
  </si>
  <si>
    <t>120690701</t>
  </si>
  <si>
    <t xml:space="preserve">WAYWARD BOBBER SALE           </t>
  </si>
  <si>
    <t xml:space="preserve">MINERICK LOGGING, INC         </t>
  </si>
  <si>
    <t>451180501</t>
  </si>
  <si>
    <t xml:space="preserve">LIMPING BRAD BIRCH            </t>
  </si>
  <si>
    <t>451190501</t>
  </si>
  <si>
    <t xml:space="preserve">ONE AND ONE MIX      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</si>
  <si>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</si>
  <si>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</si>
  <si>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</si>
  <si>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</si>
  <si>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</si>
  <si>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330280701</t>
  </si>
  <si>
    <t xml:space="preserve">HOUTE'S SPUR Q                </t>
  </si>
  <si>
    <t xml:space="preserve">FRANK'S LOGGING               </t>
  </si>
  <si>
    <t>330290701</t>
  </si>
  <si>
    <t xml:space="preserve">346 SPLIT                     </t>
  </si>
  <si>
    <t xml:space="preserve">PERRY R. ERICKSON LOGGING     </t>
  </si>
  <si>
    <t>330290501</t>
  </si>
  <si>
    <t>3</t>
  </si>
  <si>
    <t xml:space="preserve">CARLSON LANE                  </t>
  </si>
  <si>
    <t xml:space="preserve">TRIEST FOREST PRODUCTS INC.   </t>
  </si>
  <si>
    <t>330020601</t>
  </si>
  <si>
    <t xml:space="preserve">426 WESTERN                   </t>
  </si>
  <si>
    <t xml:space="preserve">SANVILLE LOGGING, INC.        </t>
  </si>
  <si>
    <t>330030601</t>
  </si>
  <si>
    <t xml:space="preserve">CEDARDALE                     </t>
  </si>
  <si>
    <t>ROY A. NELSON JR.&amp;SON F.P. INC</t>
  </si>
  <si>
    <t>420450301</t>
  </si>
  <si>
    <t xml:space="preserve">WOLF RUN MIX                  </t>
  </si>
  <si>
    <t>420150301</t>
  </si>
  <si>
    <t xml:space="preserve">END OF THE SAGE MIX           </t>
  </si>
  <si>
    <t>420160601</t>
  </si>
  <si>
    <t xml:space="preserve">WEST BRANCH SAGE ASPEN        </t>
  </si>
  <si>
    <t>450110101</t>
  </si>
  <si>
    <t xml:space="preserve">DRIP II                       </t>
  </si>
  <si>
    <t xml:space="preserve">LOUISIANA-PACIFIC             </t>
  </si>
  <si>
    <t>320230601</t>
  </si>
  <si>
    <t xml:space="preserve">TROUT LAKE ROAD PIT SALE      </t>
  </si>
  <si>
    <t xml:space="preserve">T-N-T TIMBER PRODUCERS        </t>
  </si>
  <si>
    <t>320270701</t>
  </si>
  <si>
    <t xml:space="preserve">ALMOST ESKY ASPEN             </t>
  </si>
  <si>
    <t xml:space="preserve">KANERVA FOREST PRODUCTS, INC. </t>
  </si>
  <si>
    <t>320220501</t>
  </si>
  <si>
    <t xml:space="preserve">CROOKED LAKE ROAD PINE        </t>
  </si>
  <si>
    <t xml:space="preserve">LAFLEUR FOREST PRODUCTS, LLC  </t>
  </si>
  <si>
    <t>320210701</t>
  </si>
  <si>
    <t xml:space="preserve">BROKEN HATCHET                </t>
  </si>
  <si>
    <t xml:space="preserve">C.J. LOGGING                  </t>
  </si>
  <si>
    <t>320190601</t>
  </si>
  <si>
    <t xml:space="preserve">JIMMY'S JAUNT                 </t>
  </si>
  <si>
    <t xml:space="preserve">GIGUERE LOGGING, INC          </t>
  </si>
  <si>
    <t>320180701</t>
  </si>
  <si>
    <t xml:space="preserve">PERRIN CENTRAL SALE           </t>
  </si>
  <si>
    <t xml:space="preserve">JACOBSON LOGGING, INC.        </t>
  </si>
  <si>
    <t>323220601</t>
  </si>
  <si>
    <t xml:space="preserve">KAWBAWGAM SALE                </t>
  </si>
  <si>
    <t>450130401</t>
  </si>
  <si>
    <t xml:space="preserve">LUCKY #13 HARDWOOD            </t>
  </si>
  <si>
    <t xml:space="preserve">CHERYL WARNER                        </t>
  </si>
  <si>
    <t>323250601</t>
  </si>
  <si>
    <t xml:space="preserve">BURMA COUNTRY MIX             </t>
  </si>
  <si>
    <t>GAZAN TIMBER CONTRACTING, INC.</t>
  </si>
  <si>
    <t>450100501</t>
  </si>
  <si>
    <t xml:space="preserve">PRENTISS BAY ROAD MIX         </t>
  </si>
  <si>
    <t xml:space="preserve">NETTLETON WOOD PRODUCTS, INC. </t>
  </si>
  <si>
    <t>450090501</t>
  </si>
  <si>
    <t xml:space="preserve">BIRCH HILL BIRCH              </t>
  </si>
  <si>
    <t xml:space="preserve">TITAN TIMBER, INC.            </t>
  </si>
  <si>
    <t>450030601</t>
  </si>
  <si>
    <t xml:space="preserve">SHEEP RANCH HARDWOOD          </t>
  </si>
  <si>
    <t xml:space="preserve">DAVIS TIMBER PRODUCTS         </t>
  </si>
  <si>
    <t>323330701</t>
  </si>
  <si>
    <t xml:space="preserve">FLATROCK SWAMP ROAD SALE      </t>
  </si>
  <si>
    <t>450070601</t>
  </si>
  <si>
    <t xml:space="preserve">TURKEY RANCH TIMBER           </t>
  </si>
  <si>
    <t xml:space="preserve">CEN ENTERPRISES, INC.         </t>
  </si>
  <si>
    <t>450050601</t>
  </si>
  <si>
    <t xml:space="preserve">CRANBERRY MIX                 </t>
  </si>
  <si>
    <t>450140401</t>
  </si>
  <si>
    <t xml:space="preserve">LAST DAY ASPEN                </t>
  </si>
  <si>
    <t>450080601</t>
  </si>
  <si>
    <t xml:space="preserve">YELLOW GATE ASPEN             </t>
  </si>
  <si>
    <t xml:space="preserve">BENNETT &amp; SON LOGGING, INC.   </t>
  </si>
  <si>
    <t>321240601</t>
  </si>
  <si>
    <t xml:space="preserve">C4 PATCHES SALE               </t>
  </si>
  <si>
    <t>321250601</t>
  </si>
  <si>
    <t xml:space="preserve">YALMER 2 PATCH SALE           </t>
  </si>
  <si>
    <t>321260701</t>
  </si>
  <si>
    <t xml:space="preserve">DALTON SALE                   </t>
  </si>
  <si>
    <t>323190601</t>
  </si>
  <si>
    <t xml:space="preserve">O'NEIL CREEK SALE             </t>
  </si>
  <si>
    <t>410100501</t>
  </si>
  <si>
    <t xml:space="preserve">CANOE LAKE CONIFERS           </t>
  </si>
  <si>
    <t xml:space="preserve">WJZ &amp; SONS HARVESTING, INC.   </t>
  </si>
  <si>
    <t>410100601</t>
  </si>
  <si>
    <t xml:space="preserve">19 CREEK RED ASPEN            </t>
  </si>
  <si>
    <t>INC. MICHAEL LECKSON &amp; SON TRUCKING</t>
  </si>
  <si>
    <t>200190901</t>
  </si>
  <si>
    <t xml:space="preserve">SCHOOL PINE SALE              </t>
  </si>
  <si>
    <t xml:space="preserve">WAYNE SELBY                         </t>
  </si>
  <si>
    <t>410020701</t>
  </si>
  <si>
    <t xml:space="preserve">LOST PHOTO MIX                </t>
  </si>
  <si>
    <t>420360601</t>
  </si>
  <si>
    <t xml:space="preserve">FREEMAN CREEK HARDWOODS       </t>
  </si>
  <si>
    <t>410340601</t>
  </si>
  <si>
    <t xml:space="preserve">DANAHER JACK PINE             </t>
  </si>
  <si>
    <t xml:space="preserve">LAWRENCE ALDRICH &amp; SONS INC.  </t>
  </si>
  <si>
    <t>410050701</t>
  </si>
  <si>
    <t xml:space="preserve">HIGH ROLLWAYS PILOT           </t>
  </si>
  <si>
    <t>410150701</t>
  </si>
  <si>
    <t xml:space="preserve">GARDEN GRADE A-B MIX          </t>
  </si>
  <si>
    <t>410180501</t>
  </si>
  <si>
    <t xml:space="preserve">CAMP 9 CONIFERS               </t>
  </si>
  <si>
    <t>410040701</t>
  </si>
  <si>
    <t xml:space="preserve">HARTMAN PINE                  </t>
  </si>
  <si>
    <t xml:space="preserve">JOE TAKALA                        </t>
  </si>
  <si>
    <t>410430501</t>
  </si>
  <si>
    <t xml:space="preserve">MIDDLE BLOCK HARDWOODS        </t>
  </si>
  <si>
    <t>410340801</t>
  </si>
  <si>
    <t xml:space="preserve">RPP FOX RIVER ROAD            </t>
  </si>
  <si>
    <t xml:space="preserve">J. CAREY LOGGING, INC.        </t>
  </si>
  <si>
    <t>420350601</t>
  </si>
  <si>
    <t xml:space="preserve">ATWOOD CREEK ASPEN/SPRUCE MIX </t>
  </si>
  <si>
    <t>330080701</t>
  </si>
  <si>
    <t xml:space="preserve">BIG MACK                      </t>
  </si>
  <si>
    <t xml:space="preserve">WILLIAM NISKANEN                      </t>
  </si>
  <si>
    <t>410250501</t>
  </si>
  <si>
    <t xml:space="preserve">DRIGGS MARSH PINE             </t>
  </si>
  <si>
    <t>410280601</t>
  </si>
  <si>
    <t xml:space="preserve">LOST STANDS 2                 </t>
  </si>
  <si>
    <t>330130701</t>
  </si>
  <si>
    <t xml:space="preserve">SHIVERSKI II                  </t>
  </si>
  <si>
    <t xml:space="preserve">NICHOLAS VALIQUETTE                    </t>
  </si>
  <si>
    <t>410030601</t>
  </si>
  <si>
    <t xml:space="preserve">THE MAYOR'S JACK PINE         </t>
  </si>
  <si>
    <t>420180601</t>
  </si>
  <si>
    <t xml:space="preserve">LITTLE LAKE HARBOR RED PINE   </t>
  </si>
  <si>
    <t xml:space="preserve">HYDROLAKE, INC.               </t>
  </si>
  <si>
    <t>410181003</t>
  </si>
  <si>
    <t xml:space="preserve">DOC DECKS                     </t>
  </si>
  <si>
    <t xml:space="preserve">STATE OF MICHIGAN             </t>
  </si>
  <si>
    <t>410220601</t>
  </si>
  <si>
    <t xml:space="preserve">COOKS GRADE MIX               </t>
  </si>
  <si>
    <t xml:space="preserve">T-N-T TIMBER PRODUCERS, INC.  </t>
  </si>
  <si>
    <t>410210601</t>
  </si>
  <si>
    <t xml:space="preserve">GARDEN CHIPS                  </t>
  </si>
  <si>
    <t>410420501</t>
  </si>
  <si>
    <t xml:space="preserve">TRASH TRUCK HARDWOOD          </t>
  </si>
  <si>
    <t>420410501</t>
  </si>
  <si>
    <t xml:space="preserve">NORTH STEELE'S ASPEN          </t>
  </si>
  <si>
    <t>410190501</t>
  </si>
  <si>
    <t xml:space="preserve">HAYMEADOW ISLANDS             </t>
  </si>
  <si>
    <t>410290601</t>
  </si>
  <si>
    <t xml:space="preserve">BIG PINE                      </t>
  </si>
  <si>
    <t>410090701</t>
  </si>
  <si>
    <t xml:space="preserve">WILD SHOT                     </t>
  </si>
  <si>
    <t>110220801</t>
  </si>
  <si>
    <t xml:space="preserve">U R N ASPEN                   </t>
  </si>
  <si>
    <t xml:space="preserve">NORDINE LAND MANAGEMENT, INC. </t>
  </si>
  <si>
    <t>200110901</t>
  </si>
  <si>
    <t xml:space="preserve">STONE PILLAR SALE             </t>
  </si>
  <si>
    <t xml:space="preserve">JAMES MALLO                         </t>
  </si>
  <si>
    <t>120510701</t>
  </si>
  <si>
    <t xml:space="preserve">WISH BONE                     </t>
  </si>
  <si>
    <t xml:space="preserve">LUCAS LOGGING                 </t>
  </si>
  <si>
    <t>200070901</t>
  </si>
  <si>
    <t xml:space="preserve">CUT ACROSS SALE               </t>
  </si>
  <si>
    <t xml:space="preserve">BILLSBY LUMBER                </t>
  </si>
  <si>
    <t>120170701</t>
  </si>
  <si>
    <t xml:space="preserve">PRIVATE ACCESS SALE           </t>
  </si>
  <si>
    <t xml:space="preserve">MVA ENTERPRISE, INC.          </t>
  </si>
  <si>
    <t>120110601</t>
  </si>
  <si>
    <t xml:space="preserve">CANT ANCHOR US HDWD           </t>
  </si>
  <si>
    <t xml:space="preserve">VERSO PAPER LLC               </t>
  </si>
  <si>
    <t>120060701</t>
  </si>
  <si>
    <t xml:space="preserve">GOAT COUNTRY                  </t>
  </si>
  <si>
    <t>451150601</t>
  </si>
  <si>
    <t xml:space="preserve">GRANDERSON ACRES              </t>
  </si>
  <si>
    <t xml:space="preserve">SHEPARD'S FORESTRY ENT INC    </t>
  </si>
  <si>
    <t>120050801</t>
  </si>
  <si>
    <t xml:space="preserve">HAZELED ASPEN                 </t>
  </si>
  <si>
    <t xml:space="preserve">CHOLEWA FOREST PRODUCTS       </t>
  </si>
  <si>
    <t>451160301</t>
  </si>
  <si>
    <t xml:space="preserve">SMITH CREEK MIX               </t>
  </si>
  <si>
    <t>120050701</t>
  </si>
  <si>
    <t xml:space="preserve">LOST BRIDGE ASPEN             </t>
  </si>
  <si>
    <t>120040801</t>
  </si>
  <si>
    <t xml:space="preserve">HALFWAY CREEK ASPEN           </t>
  </si>
  <si>
    <t>120530801</t>
  </si>
  <si>
    <t xml:space="preserve">POLLIWOG                      </t>
  </si>
  <si>
    <t>120030601</t>
  </si>
  <si>
    <t xml:space="preserve">C-64 CONTRACT HARDWOODS       </t>
  </si>
  <si>
    <t>120520801</t>
  </si>
  <si>
    <t xml:space="preserve">JUNK YARD                     </t>
  </si>
  <si>
    <t xml:space="preserve">SHAMCO INC                    </t>
  </si>
  <si>
    <t>451200601</t>
  </si>
  <si>
    <t xml:space="preserve">SEPTEMBER RAIN                </t>
  </si>
  <si>
    <t>110170401</t>
  </si>
  <si>
    <t xml:space="preserve">OTTER MIX                     </t>
  </si>
  <si>
    <t xml:space="preserve">USIMAKI LOGGING, INC.         </t>
  </si>
  <si>
    <t>110160601</t>
  </si>
  <si>
    <t xml:space="preserve">FORGOTTEN HARDWOODS           </t>
  </si>
  <si>
    <t>451210601</t>
  </si>
  <si>
    <t xml:space="preserve">DINKY LINE FINE PINE          </t>
  </si>
  <si>
    <t xml:space="preserve">JOSEPH BOSANIC                       </t>
  </si>
  <si>
    <t>110150701</t>
  </si>
  <si>
    <t xml:space="preserve">EMILY LAKE HDWD               </t>
  </si>
  <si>
    <t xml:space="preserve">LAKESHORE FOREST PRODUCTS INC </t>
  </si>
  <si>
    <t>110130701</t>
  </si>
  <si>
    <t xml:space="preserve">HAWKEYE HARDWOODS             </t>
  </si>
  <si>
    <t xml:space="preserve">JOHN &amp; ARTHUR PENEGOR, INC    </t>
  </si>
  <si>
    <t>451220601</t>
  </si>
  <si>
    <t xml:space="preserve">ROYAL SWEEP PINE              </t>
  </si>
  <si>
    <t>110090701</t>
  </si>
  <si>
    <t xml:space="preserve">CELOTEX HARDWOODS             </t>
  </si>
  <si>
    <t>451230601</t>
  </si>
  <si>
    <t xml:space="preserve">WORST TO FIRST MIX            </t>
  </si>
  <si>
    <t xml:space="preserve">HAMILL WOOD PRODUCTS          </t>
  </si>
  <si>
    <t>110070501</t>
  </si>
  <si>
    <t xml:space="preserve">HERMAN STEW                   </t>
  </si>
  <si>
    <t xml:space="preserve">SANTTI BROTHERS, INC          </t>
  </si>
  <si>
    <t>110030601</t>
  </si>
  <si>
    <t xml:space="preserve">2 - DAY SPRUCE                </t>
  </si>
  <si>
    <t>451260602</t>
  </si>
  <si>
    <t xml:space="preserve">ONE AND ONE HARDWOOD          </t>
  </si>
  <si>
    <t xml:space="preserve">LEE KERRIDGE                      </t>
  </si>
  <si>
    <t>120040701</t>
  </si>
  <si>
    <t xml:space="preserve">FEBRILE ASPEN                 </t>
  </si>
  <si>
    <t>200050901</t>
  </si>
  <si>
    <t xml:space="preserve">LITTLE OTIS SALE              </t>
  </si>
  <si>
    <t xml:space="preserve">ROBERT WOODMANSEE                    </t>
  </si>
  <si>
    <t>451040601</t>
  </si>
  <si>
    <t xml:space="preserve">JUNGLE JIM MIX                </t>
  </si>
  <si>
    <t xml:space="preserve">ARJ TIMBER ENTERPRISES, LLC   </t>
  </si>
  <si>
    <t>120210701</t>
  </si>
  <si>
    <t xml:space="preserve">PEANUTBUTTER PINE             </t>
  </si>
  <si>
    <t xml:space="preserve">BELL TIMBER, INC.             </t>
  </si>
  <si>
    <t>451010702</t>
  </si>
  <si>
    <t xml:space="preserve">RIDGE ROAD FIREWOOD           </t>
  </si>
  <si>
    <t xml:space="preserve">STEPHEN KING                          </t>
  </si>
  <si>
    <t>451010601</t>
  </si>
  <si>
    <t xml:space="preserve">ACROBAT PINE                  </t>
  </si>
  <si>
    <t>200030901</t>
  </si>
  <si>
    <t xml:space="preserve">HUCKLEBERRY SALE              </t>
  </si>
  <si>
    <t>120570801</t>
  </si>
  <si>
    <t xml:space="preserve">CRIMSON PINE                  </t>
  </si>
  <si>
    <t>200040901</t>
  </si>
  <si>
    <t xml:space="preserve">BADGER SALE                   </t>
  </si>
  <si>
    <t>200060901</t>
  </si>
  <si>
    <t xml:space="preserve">MUD RUN SALE                  </t>
  </si>
  <si>
    <t>410090601</t>
  </si>
  <si>
    <t xml:space="preserve">9 MILE PINE                   </t>
  </si>
  <si>
    <t xml:space="preserve">POMEROY FOREST PRODUCTS, INC. </t>
  </si>
  <si>
    <t>200090901</t>
  </si>
  <si>
    <t xml:space="preserve">RUSTIC SALE                   </t>
  </si>
  <si>
    <t>451080601</t>
  </si>
  <si>
    <t xml:space="preserve">SLED DRAGS                    </t>
  </si>
  <si>
    <t>120640601</t>
  </si>
  <si>
    <t xml:space="preserve">WESTERN HARDWOODS             </t>
  </si>
  <si>
    <t xml:space="preserve">DUGREE TRUCKING &amp; F.P.        </t>
  </si>
  <si>
    <t>120620701</t>
  </si>
  <si>
    <t xml:space="preserve">FLOODWOOD ASPEN               </t>
  </si>
  <si>
    <t>451070201</t>
  </si>
  <si>
    <t xml:space="preserve">BRIDGE OVER MIX               </t>
  </si>
  <si>
    <t>190070901</t>
  </si>
  <si>
    <t xml:space="preserve">SNAPPING                      </t>
  </si>
  <si>
    <t>190100901</t>
  </si>
  <si>
    <t xml:space="preserve">DENNIS LUBBERS                       </t>
  </si>
  <si>
    <t>190020901</t>
  </si>
  <si>
    <t xml:space="preserve">CHELONIAN                     </t>
  </si>
  <si>
    <t xml:space="preserve">TE JOHNSON ENTERPRISES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</si>
  <si>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</si>
  <si>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</si>
  <si>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</si>
  <si>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</si>
  <si>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</si>
  <si>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</si>
  <si>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</si>
  <si>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</si>
  <si>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</si>
  <si>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</si>
  <si>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190080901</t>
  </si>
  <si>
    <t>190010901</t>
  </si>
  <si>
    <t xml:space="preserve">TURTLE                        </t>
  </si>
  <si>
    <t>190090901</t>
  </si>
  <si>
    <t>321060601</t>
  </si>
  <si>
    <t xml:space="preserve">HERMIT LAKE GRAVEL PIT        </t>
  </si>
  <si>
    <t>321040601</t>
  </si>
  <si>
    <t xml:space="preserve">HELEN LAKE DUMPSTERS SALE     </t>
  </si>
  <si>
    <t>321020601</t>
  </si>
  <si>
    <t xml:space="preserve">ELF SITE OAK STAND            </t>
  </si>
  <si>
    <t>330090501</t>
  </si>
  <si>
    <t xml:space="preserve">FRIDAY FLOODING               </t>
  </si>
  <si>
    <t xml:space="preserve">K &amp; K LOGGING                 </t>
  </si>
  <si>
    <t>330110801</t>
  </si>
  <si>
    <t xml:space="preserve">ENGINEER ROAD PATCHES         </t>
  </si>
  <si>
    <t>330310601</t>
  </si>
  <si>
    <t xml:space="preserve">FOXY PINE                     </t>
  </si>
  <si>
    <t xml:space="preserve">DAVE ZWERGEL                       </t>
  </si>
  <si>
    <t>120160801</t>
  </si>
  <si>
    <t xml:space="preserve">HALF MOUNTY                   </t>
  </si>
  <si>
    <t>330030701</t>
  </si>
  <si>
    <t xml:space="preserve">ENGINEER ROAD HARDWOODS       </t>
  </si>
  <si>
    <t>330240701</t>
  </si>
  <si>
    <t xml:space="preserve">OAK HILL ROAD MIX             </t>
  </si>
  <si>
    <t>321070701</t>
  </si>
  <si>
    <t xml:space="preserve">FRANCOEUR PINE SALE           </t>
  </si>
  <si>
    <t xml:space="preserve">HOLLI FOREST PRODUCTS, INC.   </t>
  </si>
  <si>
    <t>320030601</t>
  </si>
  <si>
    <t xml:space="preserve">POLE LINE SALE                </t>
  </si>
  <si>
    <t>320040601</t>
  </si>
  <si>
    <t xml:space="preserve">M-35 HARDWOOD                 </t>
  </si>
  <si>
    <t>320100701</t>
  </si>
  <si>
    <t xml:space="preserve">BACKYARD JACK PINE            </t>
  </si>
  <si>
    <t>320110801</t>
  </si>
  <si>
    <t xml:space="preserve">WEST IS BEST                  </t>
  </si>
  <si>
    <t>320150701</t>
  </si>
  <si>
    <t xml:space="preserve">BOB'S LAKE ASPEN/BIRCH        </t>
  </si>
  <si>
    <t>320210201</t>
  </si>
  <si>
    <t xml:space="preserve">COUNTY LINE MIX               </t>
  </si>
  <si>
    <t>320240501</t>
  </si>
  <si>
    <t xml:space="preserve">DEER TRAIL BLOCK              </t>
  </si>
  <si>
    <t>320300701</t>
  </si>
  <si>
    <t xml:space="preserve">SMALL JOHNSON CREEK SALE      </t>
  </si>
  <si>
    <t>320110701</t>
  </si>
  <si>
    <t xml:space="preserve">KNUDSEN ROAD SALE             </t>
  </si>
  <si>
    <t>321070601</t>
  </si>
  <si>
    <t xml:space="preserve">FLOODWOOD SOFTWOOD SALE       </t>
  </si>
  <si>
    <t>321080701</t>
  </si>
  <si>
    <t xml:space="preserve">BOULDER LINE SALE             </t>
  </si>
  <si>
    <t>321110701</t>
  </si>
  <si>
    <t xml:space="preserve">MOTHER GOOSE MIX              </t>
  </si>
  <si>
    <t>321120701</t>
  </si>
  <si>
    <t xml:space="preserve">HIGH-LOW SALE                 </t>
  </si>
  <si>
    <t>321140701</t>
  </si>
  <si>
    <t xml:space="preserve">NORTH FLOPPER SALE            </t>
  </si>
  <si>
    <t>321160701</t>
  </si>
  <si>
    <t xml:space="preserve">WHERE'S WARREN                </t>
  </si>
  <si>
    <t>321200801</t>
  </si>
  <si>
    <t xml:space="preserve">SHARPTAIL JACK PINE           </t>
  </si>
  <si>
    <t>321300601</t>
  </si>
  <si>
    <t xml:space="preserve">BRYAN CREEK PINE/BIRCH SALE   </t>
  </si>
  <si>
    <t>323140701</t>
  </si>
  <si>
    <t xml:space="preserve">SHOP SALE                     </t>
  </si>
  <si>
    <t>320340701</t>
  </si>
  <si>
    <t xml:space="preserve">SQUIRREL HAVEN SALE           </t>
  </si>
  <si>
    <t>330110601</t>
  </si>
  <si>
    <t xml:space="preserve">BRAMPTON PINE                 </t>
  </si>
  <si>
    <t>451110601</t>
  </si>
  <si>
    <t xml:space="preserve">MARTEN HARDWOOD               </t>
  </si>
  <si>
    <t xml:space="preserve">KEITH SPENCER FOREST PRODUCTS </t>
  </si>
  <si>
    <t>451100801</t>
  </si>
  <si>
    <t xml:space="preserve">BLUEBERRY PINE RPP            </t>
  </si>
  <si>
    <t xml:space="preserve">SPENCER FOREST PRODUCTS       </t>
  </si>
  <si>
    <t>451110801</t>
  </si>
  <si>
    <t xml:space="preserve">RIDGE EDGE PINE RPP           </t>
  </si>
  <si>
    <t>451120401</t>
  </si>
  <si>
    <t xml:space="preserve">DOUBLE FORK HARDWOODS         </t>
  </si>
  <si>
    <t>451040701</t>
  </si>
  <si>
    <t xml:space="preserve">DOGHAIR SOFTWOOD              </t>
  </si>
  <si>
    <t>330310501</t>
  </si>
  <si>
    <t xml:space="preserve">551 NORTH                     </t>
  </si>
  <si>
    <t>410270401</t>
  </si>
  <si>
    <t xml:space="preserve">MOSQUITO EAST                 </t>
  </si>
  <si>
    <t xml:space="preserve">LONGYEAR, J.M., LLC           </t>
  </si>
  <si>
    <t>410270601</t>
  </si>
  <si>
    <t xml:space="preserve">THOMPSON PLAINS R-O-W'S       </t>
  </si>
  <si>
    <t>410230601</t>
  </si>
  <si>
    <t xml:space="preserve">STANLEY RP ROWS               </t>
  </si>
  <si>
    <t>420290601</t>
  </si>
  <si>
    <t xml:space="preserve">CULHANE CREEK RED PINE        </t>
  </si>
  <si>
    <t>420300601</t>
  </si>
  <si>
    <t xml:space="preserve">DRY LAKES RED PINE            </t>
  </si>
  <si>
    <t>120200801</t>
  </si>
  <si>
    <t xml:space="preserve">MOKITO HARDWOOD               </t>
  </si>
  <si>
    <t>420300701</t>
  </si>
  <si>
    <t xml:space="preserve">SPINCICH LAKE ASPEN           </t>
  </si>
  <si>
    <t xml:space="preserve">R &amp; R TIMBER PRODUCTS INC     </t>
  </si>
  <si>
    <t>451290501</t>
  </si>
  <si>
    <t xml:space="preserve">FIRST AND GOAL                </t>
  </si>
  <si>
    <t xml:space="preserve">KERR FOREST MANAGEMENT, INC.  </t>
  </si>
  <si>
    <t>451130701</t>
  </si>
  <si>
    <t xml:space="preserve">WASH OUT HARDWOODS            </t>
  </si>
  <si>
    <t xml:space="preserve">MATELSKI LUMBER COMPANY       </t>
  </si>
  <si>
    <t>120220701</t>
  </si>
  <si>
    <t xml:space="preserve">MINNOW TAR HDWD               </t>
  </si>
  <si>
    <t>330090701</t>
  </si>
  <si>
    <t xml:space="preserve">STINKY PIG SALE               </t>
  </si>
  <si>
    <t xml:space="preserve">JOE JACK                          </t>
  </si>
  <si>
    <t>120710601</t>
  </si>
  <si>
    <t xml:space="preserve">MOOSE GRID SALE               </t>
  </si>
  <si>
    <t>410330601</t>
  </si>
  <si>
    <t xml:space="preserve">CREIGHTON T.T. MIX            </t>
  </si>
  <si>
    <t>410190701</t>
  </si>
  <si>
    <t xml:space="preserve">ASP'S LANES                   </t>
  </si>
  <si>
    <t>420270701</t>
  </si>
  <si>
    <t xml:space="preserve">455 ASPEN                     </t>
  </si>
  <si>
    <t>451090602</t>
  </si>
  <si>
    <t xml:space="preserve">CROSSVILLE LAKE HARDWOODS     </t>
  </si>
  <si>
    <t>410040801</t>
  </si>
  <si>
    <t xml:space="preserve">RR RP                         </t>
  </si>
  <si>
    <t>120540701</t>
  </si>
  <si>
    <t xml:space="preserve">NET HARDWOOD SALE             </t>
  </si>
  <si>
    <t>120540801</t>
  </si>
  <si>
    <t xml:space="preserve">RENDEZVOUS                    </t>
  </si>
  <si>
    <t>410140701</t>
  </si>
  <si>
    <t xml:space="preserve">THE RP SALE                   </t>
  </si>
  <si>
    <t>410130601</t>
  </si>
  <si>
    <t xml:space="preserve">PINE CREEK HARVEST            </t>
  </si>
  <si>
    <t xml:space="preserve">TRIEST FOREST PRODUCTS        </t>
  </si>
  <si>
    <t>410110701</t>
  </si>
  <si>
    <t xml:space="preserve">THE FINAL STAND               </t>
  </si>
  <si>
    <t>410070601</t>
  </si>
  <si>
    <t xml:space="preserve">MAHONEY RED PINE              </t>
  </si>
  <si>
    <t>410090801</t>
  </si>
  <si>
    <t xml:space="preserve">GHOST LAKE SALE               </t>
  </si>
  <si>
    <t>451050701</t>
  </si>
  <si>
    <t xml:space="preserve">ALL OR NOTHING                </t>
  </si>
  <si>
    <t>420360701</t>
  </si>
  <si>
    <t xml:space="preserve">BIG CORNER PINE REVISIT       </t>
  </si>
  <si>
    <t>451140601</t>
  </si>
  <si>
    <t xml:space="preserve">ZUMAYA PINE                   </t>
  </si>
  <si>
    <t xml:space="preserve">PRECISION FORESTRY            </t>
  </si>
  <si>
    <t>420350701</t>
  </si>
  <si>
    <t xml:space="preserve">CEMENT MONUMENT JACK PINE     </t>
  </si>
  <si>
    <t>420080601</t>
  </si>
  <si>
    <t xml:space="preserve">BETSY RIVER PINE              </t>
  </si>
  <si>
    <t>420120801</t>
  </si>
  <si>
    <t xml:space="preserve">414/410 JACK PINE             </t>
  </si>
  <si>
    <t xml:space="preserve">CLARENCE MCNAMARA LOGGING     </t>
  </si>
  <si>
    <t>420130601</t>
  </si>
  <si>
    <t xml:space="preserve">COMPARTMENT 55 JACK PINE      </t>
  </si>
  <si>
    <t>451170701</t>
  </si>
  <si>
    <t xml:space="preserve">RED EXPLOSION                 </t>
  </si>
  <si>
    <t xml:space="preserve">JACK GRIBBELL LOGGING         </t>
  </si>
  <si>
    <t>420130801</t>
  </si>
  <si>
    <t xml:space="preserve">MERGING RIVERS JACK PINE      </t>
  </si>
  <si>
    <t>420370701</t>
  </si>
  <si>
    <t xml:space="preserve">COMPARTMENT 13 MIX            </t>
  </si>
  <si>
    <t>120090701</t>
  </si>
  <si>
    <t xml:space="preserve">C49 ASPEN                     </t>
  </si>
  <si>
    <t>420170601</t>
  </si>
  <si>
    <t xml:space="preserve">COMPARTMENT 126 ASPEN         </t>
  </si>
  <si>
    <t>323010901</t>
  </si>
  <si>
    <t xml:space="preserve">BLACK RIVER FALLS FIRE        </t>
  </si>
  <si>
    <t>330030801</t>
  </si>
  <si>
    <t xml:space="preserve">WOOD TICK                     </t>
  </si>
  <si>
    <t xml:space="preserve">RALPH BUGAY &amp; SON LOGGING     </t>
  </si>
  <si>
    <t>330260801</t>
  </si>
  <si>
    <t xml:space="preserve">X1 OAK CC                     </t>
  </si>
  <si>
    <t>330010701</t>
  </si>
  <si>
    <t xml:space="preserve">426 LEFTOVER                  </t>
  </si>
  <si>
    <t>330340801</t>
  </si>
  <si>
    <t xml:space="preserve">UNBALANCED ASPEN              </t>
  </si>
  <si>
    <t xml:space="preserve">TICKLER FOREST PRODUCTS       </t>
  </si>
  <si>
    <t>330010901</t>
  </si>
  <si>
    <t xml:space="preserve">7 MILE MIX                    </t>
  </si>
  <si>
    <t xml:space="preserve">JEWELS ENTERPRIZE             </t>
  </si>
  <si>
    <t>330360801</t>
  </si>
  <si>
    <t xml:space="preserve">TROLLS ENDING                 </t>
  </si>
  <si>
    <t>330270801</t>
  </si>
  <si>
    <t xml:space="preserve">PORCUPINE HARDWOODS           </t>
  </si>
  <si>
    <t>330080801</t>
  </si>
  <si>
    <t xml:space="preserve">MAILBOX                       </t>
  </si>
  <si>
    <t>330040801</t>
  </si>
  <si>
    <t xml:space="preserve">SOUTH WOOD TICK               </t>
  </si>
  <si>
    <t>330040701</t>
  </si>
  <si>
    <t xml:space="preserve">TAMARACK TRAPPER              </t>
  </si>
  <si>
    <t>330100701</t>
  </si>
  <si>
    <t xml:space="preserve">INMAN CREEK MIX               </t>
  </si>
  <si>
    <t>320030801</t>
  </si>
  <si>
    <t xml:space="preserve">438 SPLIT                     </t>
  </si>
  <si>
    <t>320100801</t>
  </si>
  <si>
    <t xml:space="preserve">ESC RIVER MIX                 </t>
  </si>
  <si>
    <t>320140701</t>
  </si>
  <si>
    <t xml:space="preserve">HAYWIRE HARDWOODS             </t>
  </si>
  <si>
    <t>321290801</t>
  </si>
  <si>
    <t xml:space="preserve">MT. HARLOW SALE               </t>
  </si>
  <si>
    <t xml:space="preserve">MINERICK LOGGING              </t>
  </si>
  <si>
    <t>320050801</t>
  </si>
  <si>
    <t xml:space="preserve">CATS &amp; JAMMERS                </t>
  </si>
  <si>
    <t>321190801</t>
  </si>
  <si>
    <t xml:space="preserve">TRASH CAN FIR                 </t>
  </si>
  <si>
    <t>450040601</t>
  </si>
  <si>
    <t xml:space="preserve">DOUBLE A6                     </t>
  </si>
  <si>
    <t>321300801</t>
  </si>
  <si>
    <t xml:space="preserve">HAWKINS POND ELF TRACKS       </t>
  </si>
  <si>
    <t>321160801</t>
  </si>
  <si>
    <t xml:space="preserve">HEMMINGS LAKE CONGLOMERATE    </t>
  </si>
  <si>
    <t>323040601</t>
  </si>
  <si>
    <t xml:space="preserve">NORTH BOAR'S NEST             </t>
  </si>
  <si>
    <t>320190702</t>
  </si>
  <si>
    <t xml:space="preserve">SNOWSHOE BLUES                </t>
  </si>
  <si>
    <t>321030701</t>
  </si>
  <si>
    <t xml:space="preserve">WOLF LAKE HARDWOOD            </t>
  </si>
  <si>
    <t xml:space="preserve">S.D. WARREN COMPANY DBA SAPPI </t>
  </si>
  <si>
    <t>320250501</t>
  </si>
  <si>
    <t xml:space="preserve">CR-TWO                        </t>
  </si>
  <si>
    <t>320260701</t>
  </si>
  <si>
    <t xml:space="preserve">CHARLIE'S CAMP                </t>
  </si>
  <si>
    <t>321020701</t>
  </si>
  <si>
    <t xml:space="preserve">SAND R. MAPLE SALE            </t>
  </si>
  <si>
    <t>321040701</t>
  </si>
  <si>
    <t xml:space="preserve">WOLF TIMBER SALE              </t>
  </si>
  <si>
    <t xml:space="preserve">HERITAGE TIMBER PRODUCTS      </t>
  </si>
  <si>
    <t>323050801</t>
  </si>
  <si>
    <t xml:space="preserve">JJ'S GOLD MINE SALE           </t>
  </si>
  <si>
    <t>420230801</t>
  </si>
  <si>
    <t xml:space="preserve">OTTER SLIDE ASPEN             </t>
  </si>
  <si>
    <t>120610801</t>
  </si>
  <si>
    <t xml:space="preserve">LONG LAKE                     </t>
  </si>
  <si>
    <t>420480801</t>
  </si>
  <si>
    <t xml:space="preserve">ED'S LAST RED PINE            </t>
  </si>
  <si>
    <t>120620801</t>
  </si>
  <si>
    <t xml:space="preserve">EMILY LAKE                    </t>
  </si>
  <si>
    <t>410050801</t>
  </si>
  <si>
    <t xml:space="preserve">HICKEY COUNTRY PINE           </t>
  </si>
  <si>
    <t xml:space="preserve">BOSANIC, JOSEPH               </t>
  </si>
  <si>
    <t>120630801</t>
  </si>
  <si>
    <t xml:space="preserve">WEST OSS                      </t>
  </si>
  <si>
    <t xml:space="preserve">G&amp;G LUMBER, INC.              </t>
  </si>
  <si>
    <t>110010801</t>
  </si>
  <si>
    <t xml:space="preserve">HANKA HARDWOODS               </t>
  </si>
  <si>
    <t>451020601</t>
  </si>
  <si>
    <t xml:space="preserve">DYNAMITE MIX                  </t>
  </si>
  <si>
    <t>120640801</t>
  </si>
  <si>
    <t xml:space="preserve">BEAR PIT                      </t>
  </si>
  <si>
    <t xml:space="preserve">WM R SEBERO &amp; SON                  </t>
  </si>
  <si>
    <t>420250801</t>
  </si>
  <si>
    <t xml:space="preserve">C. 86 HARDWOOD                </t>
  </si>
  <si>
    <t xml:space="preserve">TUFFY &amp; SON L.L.C.            </t>
  </si>
  <si>
    <t>120710801</t>
  </si>
  <si>
    <t xml:space="preserve">SEPTEMBER ASPEN               </t>
  </si>
  <si>
    <t>120670701</t>
  </si>
  <si>
    <t xml:space="preserve">TUPPERWARE DEERBLIND SALE     </t>
  </si>
  <si>
    <t xml:space="preserve">R&amp;R SHAMION TRUCKING, INC.    </t>
  </si>
  <si>
    <t>410020801</t>
  </si>
  <si>
    <t xml:space="preserve">WHICH WAY DO WE GO            </t>
  </si>
  <si>
    <t>451070701</t>
  </si>
  <si>
    <t xml:space="preserve">ROCKY END                     </t>
  </si>
  <si>
    <t xml:space="preserve">CLARK FOR/PRO                 </t>
  </si>
  <si>
    <t>420510701</t>
  </si>
  <si>
    <t xml:space="preserve">SECTION 30 HARDWOODS          </t>
  </si>
  <si>
    <t>410010801</t>
  </si>
  <si>
    <t xml:space="preserve">LONG WALK HARDWOOD            </t>
  </si>
  <si>
    <t xml:space="preserve">TIMBER PRODUCTS COMPANY       </t>
  </si>
  <si>
    <t>120700801</t>
  </si>
  <si>
    <t xml:space="preserve">UNDERGROUND DEERBLIND SALE    </t>
  </si>
  <si>
    <t>451010801</t>
  </si>
  <si>
    <t xml:space="preserve">LOST HARDWOODS                </t>
  </si>
  <si>
    <t xml:space="preserve">PARK FALLS HARDWOODS          </t>
  </si>
  <si>
    <t>410380801</t>
  </si>
  <si>
    <t xml:space="preserve">THE SMOKING GUN               </t>
  </si>
  <si>
    <t>420170701</t>
  </si>
  <si>
    <t xml:space="preserve">M-28 ASPEN                    </t>
  </si>
  <si>
    <t>110200701</t>
  </si>
  <si>
    <t xml:space="preserve">SPLEEN HARDWOODS              </t>
  </si>
  <si>
    <t>110200801</t>
  </si>
  <si>
    <t xml:space="preserve">KING LAKE FIR II              </t>
  </si>
  <si>
    <t>110210801</t>
  </si>
  <si>
    <t xml:space="preserve">BENNINK HARDWOODS             </t>
  </si>
  <si>
    <t xml:space="preserve">MD CONTRACTING, INC           </t>
  </si>
  <si>
    <t>120020801</t>
  </si>
  <si>
    <t xml:space="preserve">VELVET ASPEN                  </t>
  </si>
  <si>
    <t>120150801</t>
  </si>
  <si>
    <t xml:space="preserve">WICKILLER SALE                </t>
  </si>
  <si>
    <t>120160701</t>
  </si>
  <si>
    <t xml:space="preserve">SPLIT SALE                    </t>
  </si>
  <si>
    <t>110180801</t>
  </si>
  <si>
    <t xml:space="preserve">REDD FINN HARDWOODS           </t>
  </si>
  <si>
    <t xml:space="preserve">NORTHERN HARDWOODS            </t>
  </si>
  <si>
    <t>120680801</t>
  </si>
  <si>
    <t xml:space="preserve">CHANNING LAGOON               </t>
  </si>
  <si>
    <t>110150601</t>
  </si>
  <si>
    <t xml:space="preserve">FAULT AGAIN FIR               </t>
  </si>
  <si>
    <t xml:space="preserve">TSI LOGGING INC               </t>
  </si>
  <si>
    <t>120610501</t>
  </si>
  <si>
    <t xml:space="preserve">GULLY SALE                    </t>
  </si>
  <si>
    <t>120190701</t>
  </si>
  <si>
    <t xml:space="preserve">THE OAKS                      </t>
  </si>
  <si>
    <t>410370301</t>
  </si>
  <si>
    <t xml:space="preserve">LUND CAMP                     </t>
  </si>
  <si>
    <t>410360801</t>
  </si>
  <si>
    <t xml:space="preserve">BULLOCK PINE                  </t>
  </si>
  <si>
    <t>410330201</t>
  </si>
  <si>
    <t xml:space="preserve">BEHREND CONTRACT HDWDS        </t>
  </si>
  <si>
    <t>410310801</t>
  </si>
  <si>
    <t xml:space="preserve">TURN AROUND PINE              </t>
  </si>
  <si>
    <t>410300601</t>
  </si>
  <si>
    <t xml:space="preserve">175 CONTRACT HARDWOODS        </t>
  </si>
  <si>
    <t>420160801</t>
  </si>
  <si>
    <t xml:space="preserve">RPP SPRING CREEK 2            </t>
  </si>
  <si>
    <t>420090801</t>
  </si>
  <si>
    <t xml:space="preserve">SKYLINE RIDGES                </t>
  </si>
  <si>
    <t>420140801</t>
  </si>
  <si>
    <t xml:space="preserve">RPP EIGHT MILE PINE           </t>
  </si>
  <si>
    <t>420150801</t>
  </si>
  <si>
    <t xml:space="preserve">RPP SPRING CREEK 1            </t>
  </si>
  <si>
    <t>110020801</t>
  </si>
  <si>
    <t xml:space="preserve">MYLLYLA HDWD                  </t>
  </si>
  <si>
    <t>110040801</t>
  </si>
  <si>
    <t xml:space="preserve">3 POINT HDWD                  </t>
  </si>
  <si>
    <t>110050801</t>
  </si>
  <si>
    <t xml:space="preserve">MUCHO REPELLENT HARDWOODS     </t>
  </si>
  <si>
    <t xml:space="preserve">BUDD FOREST PRODUCTS, INC.    </t>
  </si>
  <si>
    <t>110070801</t>
  </si>
  <si>
    <t xml:space="preserve">LASKI NORTH HARDWOODS         </t>
  </si>
  <si>
    <t>110080801</t>
  </si>
  <si>
    <t xml:space="preserve">LASKI SOUTH HARDWOODS         </t>
  </si>
  <si>
    <t>110190701</t>
  </si>
  <si>
    <t xml:space="preserve">KIDNEY HARDWOODS              </t>
  </si>
  <si>
    <t>110090801</t>
  </si>
  <si>
    <t xml:space="preserve">RED RIDING HOOD HARDWOODS     </t>
  </si>
  <si>
    <t>120170801</t>
  </si>
  <si>
    <t xml:space="preserve">ROLLING TUNDRA                </t>
  </si>
  <si>
    <t>110100701</t>
  </si>
  <si>
    <t xml:space="preserve">DONKEN HDWD                   </t>
  </si>
  <si>
    <t>420080801</t>
  </si>
  <si>
    <t xml:space="preserve">COMPARTMENT 119 LOWLAND ASPEN </t>
  </si>
  <si>
    <t>110100801</t>
  </si>
  <si>
    <t xml:space="preserve">GOLDIE LOCKS HDWD             </t>
  </si>
  <si>
    <t>420070801</t>
  </si>
  <si>
    <t xml:space="preserve">AIRPORT LOWLAND CONIFERS      </t>
  </si>
  <si>
    <t>110110801</t>
  </si>
  <si>
    <t xml:space="preserve">NOTTER HARDWOODS              </t>
  </si>
  <si>
    <t xml:space="preserve">LINDSAY NETTELL LOGGING, INC. </t>
  </si>
  <si>
    <t>110120801</t>
  </si>
  <si>
    <t xml:space="preserve">SOTTER HDWD                   </t>
  </si>
  <si>
    <t>110140801</t>
  </si>
  <si>
    <t xml:space="preserve">SKEETER HAVEN                 </t>
  </si>
  <si>
    <t>420100801</t>
  </si>
  <si>
    <t xml:space="preserve">SKYLINE JACK PINE             </t>
  </si>
  <si>
    <t>410180801</t>
  </si>
  <si>
    <t xml:space="preserve">SUPREME COLLAGE PART 3        </t>
  </si>
  <si>
    <t>120250801</t>
  </si>
  <si>
    <t xml:space="preserve">LAKE 36 SALE                  </t>
  </si>
  <si>
    <t xml:space="preserve">TRIEST FOREST PRODUCTS, INC.  </t>
  </si>
  <si>
    <t>410240801</t>
  </si>
  <si>
    <t xml:space="preserve">HICKEY CREEK SPRUCE           </t>
  </si>
  <si>
    <t>410220701</t>
  </si>
  <si>
    <t xml:space="preserve">THE BIG RACK SALE             </t>
  </si>
  <si>
    <t>410220301</t>
  </si>
  <si>
    <t xml:space="preserve">INDIAN LAKE SPRUCE            </t>
  </si>
  <si>
    <t>410210701</t>
  </si>
  <si>
    <t xml:space="preserve">LUNCH CAN'T WAIT, PINE        </t>
  </si>
  <si>
    <t>120511001</t>
  </si>
  <si>
    <t xml:space="preserve">ISLAND NORTH                  </t>
  </si>
  <si>
    <t>410200801</t>
  </si>
  <si>
    <t xml:space="preserve">BROKEN COMPASS LEFT-OVER      </t>
  </si>
  <si>
    <t>410260501</t>
  </si>
  <si>
    <t xml:space="preserve">13 MILE PINE                  </t>
  </si>
  <si>
    <t>120521001</t>
  </si>
  <si>
    <t xml:space="preserve">ISLAND SOUTH                  </t>
  </si>
  <si>
    <t>410230801</t>
  </si>
  <si>
    <t xml:space="preserve">OSR CONIFERS                  </t>
  </si>
  <si>
    <t>420220701</t>
  </si>
  <si>
    <t xml:space="preserve">BIG CURVE MIX                 </t>
  </si>
  <si>
    <t>410170701</t>
  </si>
  <si>
    <t xml:space="preserve">FORKED BEAVER PINE            </t>
  </si>
  <si>
    <t>410160701</t>
  </si>
  <si>
    <t xml:space="preserve">AROUND THE GATE AGAIN         </t>
  </si>
  <si>
    <t>410150801</t>
  </si>
  <si>
    <t xml:space="preserve">COMP 85 OAK STANDS            </t>
  </si>
  <si>
    <t>120580801</t>
  </si>
  <si>
    <t xml:space="preserve">BEEF STEAK                    </t>
  </si>
  <si>
    <t>410120601</t>
  </si>
  <si>
    <t xml:space="preserve">COLD CREEK SPRUCE             </t>
  </si>
  <si>
    <t>120590801</t>
  </si>
  <si>
    <t xml:space="preserve">FOX LAKE                      </t>
  </si>
  <si>
    <t xml:space="preserve">HILBERG LOGGING               </t>
  </si>
  <si>
    <t>120590901</t>
  </si>
  <si>
    <t xml:space="preserve">TWELVE SQUARE                 </t>
  </si>
  <si>
    <t>410190801</t>
  </si>
  <si>
    <t xml:space="preserve">LOTS A LINE PINE              </t>
  </si>
  <si>
    <t>120280801</t>
  </si>
  <si>
    <t xml:space="preserve">NO BULL HARDWOODS             </t>
  </si>
  <si>
    <t>120210801</t>
  </si>
  <si>
    <t xml:space="preserve">THE IRONWOOD SALE             </t>
  </si>
  <si>
    <t>420170801</t>
  </si>
  <si>
    <t xml:space="preserve">RAINY CONIFER ASPEN           </t>
  </si>
  <si>
    <t>120240801</t>
  </si>
  <si>
    <t xml:space="preserve">AUTUMN ASPEN                  </t>
  </si>
  <si>
    <t>450110701</t>
  </si>
  <si>
    <t xml:space="preserve">14 MILE ASPEN                 </t>
  </si>
  <si>
    <t>450070701</t>
  </si>
  <si>
    <t xml:space="preserve">SMALL OWL SPRUCE              </t>
  </si>
  <si>
    <t>450090701</t>
  </si>
  <si>
    <t xml:space="preserve">ALUMINUM ALLEY MIX            </t>
  </si>
  <si>
    <t xml:space="preserve">LLC CUTTING EDGE FOREST PRODUCTS  </t>
  </si>
  <si>
    <t>450030701</t>
  </si>
  <si>
    <t xml:space="preserve">BIG L ASPEN                   </t>
  </si>
  <si>
    <t>450010701</t>
  </si>
  <si>
    <t xml:space="preserve">METCALF MIX                   </t>
  </si>
  <si>
    <t xml:space="preserve">ST MARYS PAPER CORPORATION    </t>
  </si>
  <si>
    <t>450120701</t>
  </si>
  <si>
    <t xml:space="preserve">SPIKE HORN ASPEN              </t>
  </si>
  <si>
    <t>450040501</t>
  </si>
  <si>
    <t xml:space="preserve">THREE SPOT ASPEN/HDWD     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</si>
  <si>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</si>
  <si>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</si>
  <si>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</si>
  <si>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</si>
  <si>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</si>
  <si>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</si>
  <si>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</si>
  <si>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330310801</t>
  </si>
  <si>
    <t xml:space="preserve">3 LINE POPPLE N PINE          </t>
  </si>
  <si>
    <t>321050901</t>
  </si>
  <si>
    <t xml:space="preserve">MURPH'S GRADE MIX             </t>
  </si>
  <si>
    <t>320010801</t>
  </si>
  <si>
    <t xml:space="preserve">PBR ASPEN                     </t>
  </si>
  <si>
    <t>321110901</t>
  </si>
  <si>
    <t xml:space="preserve">KIDNEY LAKE SALE              </t>
  </si>
  <si>
    <t>321060801</t>
  </si>
  <si>
    <t xml:space="preserve">SLEEMAN POND SALE             </t>
  </si>
  <si>
    <t>320050701</t>
  </si>
  <si>
    <t xml:space="preserve">MUD CREEK MIX                 </t>
  </si>
  <si>
    <t>321060901</t>
  </si>
  <si>
    <t xml:space="preserve">ELF PROJECT ASPEN             </t>
  </si>
  <si>
    <t>321070901</t>
  </si>
  <si>
    <t xml:space="preserve">PORTERFIELD LAKE SALE         </t>
  </si>
  <si>
    <t>321080901</t>
  </si>
  <si>
    <t xml:space="preserve">ELY'S PARK SALE               </t>
  </si>
  <si>
    <t>321110801</t>
  </si>
  <si>
    <t xml:space="preserve">BURSTING GROUSE               </t>
  </si>
  <si>
    <t xml:space="preserve">HEIDTMAN LOGGING, INC.        </t>
  </si>
  <si>
    <t>321090901</t>
  </si>
  <si>
    <t xml:space="preserve">TWINN PINES SALE              </t>
  </si>
  <si>
    <t>320080701</t>
  </si>
  <si>
    <t xml:space="preserve">RT SPECIAL                    </t>
  </si>
  <si>
    <t>321100901</t>
  </si>
  <si>
    <t xml:space="preserve">WHITE CITY PINE SALE          </t>
  </si>
  <si>
    <t>321090801</t>
  </si>
  <si>
    <t xml:space="preserve">T. SALE 109-08                </t>
  </si>
  <si>
    <t>321100801</t>
  </si>
  <si>
    <t xml:space="preserve">COLD TOES SALE                </t>
  </si>
  <si>
    <t>321080801</t>
  </si>
  <si>
    <t xml:space="preserve">C. 228 JACK PINE              </t>
  </si>
  <si>
    <t>321010801</t>
  </si>
  <si>
    <t xml:space="preserve">ANDERSON HOMESTEAD SALE       </t>
  </si>
  <si>
    <t>320120801</t>
  </si>
  <si>
    <t xml:space="preserve">PARKER END SALE               </t>
  </si>
  <si>
    <t>320140801</t>
  </si>
  <si>
    <t xml:space="preserve">THOMAS CAMP ASPEN             </t>
  </si>
  <si>
    <t>320150801</t>
  </si>
  <si>
    <t xml:space="preserve">BASIN FIR/HARDWOOD            </t>
  </si>
  <si>
    <t>320160801</t>
  </si>
  <si>
    <t xml:space="preserve">OLD LANDFILL ASPEN            </t>
  </si>
  <si>
    <t>320190801</t>
  </si>
  <si>
    <t xml:space="preserve">WATSON INTERSECTION SALE      </t>
  </si>
  <si>
    <t>320190901</t>
  </si>
  <si>
    <t xml:space="preserve">GREEN CHAIR ASPEN             </t>
  </si>
  <si>
    <t>320200801</t>
  </si>
  <si>
    <t xml:space="preserve">HIGH FENCE ASPEN              </t>
  </si>
  <si>
    <t xml:space="preserve">DAVE JOHNSON LOGGING          </t>
  </si>
  <si>
    <t>321140801</t>
  </si>
  <si>
    <t xml:space="preserve">DRAINED POND PINE             </t>
  </si>
  <si>
    <t>320030701</t>
  </si>
  <si>
    <t xml:space="preserve">STACK GRADE 07                </t>
  </si>
  <si>
    <t>320060701</t>
  </si>
  <si>
    <t xml:space="preserve">SWAMPBUCK ASPEN               </t>
  </si>
  <si>
    <t>320090801</t>
  </si>
  <si>
    <t xml:space="preserve">CHANDLER BROOK ASPEN          </t>
  </si>
  <si>
    <t>321020801</t>
  </si>
  <si>
    <t xml:space="preserve">BENTLEY POND SALE             </t>
  </si>
  <si>
    <t>320010701</t>
  </si>
  <si>
    <t xml:space="preserve">LATHROP SALE                  </t>
  </si>
  <si>
    <t>320080801</t>
  </si>
  <si>
    <t xml:space="preserve">SECTION 32 ROAD ASPEN         </t>
  </si>
  <si>
    <t>320070701</t>
  </si>
  <si>
    <t xml:space="preserve">SWAMP BUCK HARDWOODS          </t>
  </si>
  <si>
    <t>321040901</t>
  </si>
  <si>
    <t xml:space="preserve">S-CURVE T-SALE                </t>
  </si>
  <si>
    <t>320060801</t>
  </si>
  <si>
    <t xml:space="preserve">BILSKY LAKE ASPEN             </t>
  </si>
  <si>
    <t>321050801</t>
  </si>
  <si>
    <t xml:space="preserve">MIDDLE BRANCH SPLIT SALE      </t>
  </si>
  <si>
    <t>320210801</t>
  </si>
  <si>
    <t xml:space="preserve">WERNER BRIDGE SALE            </t>
  </si>
  <si>
    <t>321040801</t>
  </si>
  <si>
    <t xml:space="preserve">FETCHING YELLOW DOG PINE SALE </t>
  </si>
  <si>
    <t>321150901</t>
  </si>
  <si>
    <t xml:space="preserve">MULLIGAN CREEK SALE           </t>
  </si>
  <si>
    <t>321310801</t>
  </si>
  <si>
    <t xml:space="preserve">MASSED PRODUCTION ASPEN       </t>
  </si>
  <si>
    <t>321280801</t>
  </si>
  <si>
    <t xml:space="preserve">DEER CREEK PONDS SALE         </t>
  </si>
  <si>
    <t>321180801</t>
  </si>
  <si>
    <t xml:space="preserve">MASSED PRODUCTION OAK         </t>
  </si>
  <si>
    <t>321210801</t>
  </si>
  <si>
    <t xml:space="preserve">TWO STAND JACK SALE           </t>
  </si>
  <si>
    <t>321150801</t>
  </si>
  <si>
    <t xml:space="preserve">POT HOLE SALE                 </t>
  </si>
  <si>
    <t>321240801</t>
  </si>
  <si>
    <t xml:space="preserve">MCC SALE                      </t>
  </si>
  <si>
    <t>451020801</t>
  </si>
  <si>
    <t xml:space="preserve">SPUD FARM MIX                 </t>
  </si>
  <si>
    <t>451230701</t>
  </si>
  <si>
    <t xml:space="preserve">RESTING PLACE MIX             </t>
  </si>
  <si>
    <t>451140701</t>
  </si>
  <si>
    <t xml:space="preserve">4 SPOT PINE                   </t>
  </si>
  <si>
    <t>451200701</t>
  </si>
  <si>
    <t xml:space="preserve">GRASS LAKE COMPLEX            </t>
  </si>
  <si>
    <t>451240701</t>
  </si>
  <si>
    <t xml:space="preserve">CAIRN RED PINE                </t>
  </si>
  <si>
    <t>420020801</t>
  </si>
  <si>
    <t xml:space="preserve">375 TRIANGLE PINE             </t>
  </si>
  <si>
    <t>120730801</t>
  </si>
  <si>
    <t xml:space="preserve">MILK MONEY OAK                </t>
  </si>
  <si>
    <t>120720801</t>
  </si>
  <si>
    <t xml:space="preserve">HARDLY SALE                   </t>
  </si>
  <si>
    <t>120020901</t>
  </si>
  <si>
    <t xml:space="preserve">PRIVATE HAYES ASPEN           </t>
  </si>
  <si>
    <t>420300801</t>
  </si>
  <si>
    <t xml:space="preserve">ROLLING RIDGES RED PINE       </t>
  </si>
  <si>
    <t>451190701</t>
  </si>
  <si>
    <t xml:space="preserve">HEATHER'S HARDWOOD            </t>
  </si>
  <si>
    <t>410490801</t>
  </si>
  <si>
    <t xml:space="preserve">DRIGGS LAKE HARDWOOD          </t>
  </si>
  <si>
    <t>420030801</t>
  </si>
  <si>
    <t xml:space="preserve">MERVIN LAKE HARDWOODS         </t>
  </si>
  <si>
    <t>451080701</t>
  </si>
  <si>
    <t xml:space="preserve">CHARRED STUMPS                </t>
  </si>
  <si>
    <t>120690801</t>
  </si>
  <si>
    <t xml:space="preserve">HOMECOMING SALE               </t>
  </si>
  <si>
    <t>420020901</t>
  </si>
  <si>
    <t xml:space="preserve">SILVER CREEK ROAD MIX         </t>
  </si>
  <si>
    <t>451200801</t>
  </si>
  <si>
    <t xml:space="preserve">HUNT CAMP HARDWOOD            </t>
  </si>
  <si>
    <t xml:space="preserve">KORENICH LOGGING              </t>
  </si>
  <si>
    <t>410030701</t>
  </si>
  <si>
    <t xml:space="preserve">OCTO-PINE                     </t>
  </si>
  <si>
    <t>420040801</t>
  </si>
  <si>
    <t xml:space="preserve">KROPPS TRAIL HARDWOODS        </t>
  </si>
  <si>
    <t>420310801</t>
  </si>
  <si>
    <t xml:space="preserve">MUSKRAT PATCHES RED PINE      </t>
  </si>
  <si>
    <t>330090801</t>
  </si>
  <si>
    <t xml:space="preserve">FOX ROAD EAST                 </t>
  </si>
  <si>
    <t>COLE &amp;COLE FOREST PRODUCTS LLC</t>
  </si>
  <si>
    <t>410380501</t>
  </si>
  <si>
    <t xml:space="preserve">173 NORTHEAST                 </t>
  </si>
  <si>
    <t>330300801</t>
  </si>
  <si>
    <t xml:space="preserve">OVERDUE OAK                   </t>
  </si>
  <si>
    <t>120130901</t>
  </si>
  <si>
    <t xml:space="preserve">SNIGGLE ASPEN                 </t>
  </si>
  <si>
    <t xml:space="preserve">NICKELS LOGGING, INC.         </t>
  </si>
  <si>
    <t>120110901</t>
  </si>
  <si>
    <t xml:space="preserve">RIVERS EDGE ASPEN             </t>
  </si>
  <si>
    <t>120140901</t>
  </si>
  <si>
    <t xml:space="preserve">1 OF 3                        </t>
  </si>
  <si>
    <t>120110801</t>
  </si>
  <si>
    <t xml:space="preserve">ELF PANTS HDWD                </t>
  </si>
  <si>
    <t>410450801</t>
  </si>
  <si>
    <t xml:space="preserve">RPP-KINGSTON LAKE ROAD SALE   </t>
  </si>
  <si>
    <t>410400801</t>
  </si>
  <si>
    <t xml:space="preserve">GM HILLTOP HARDWOOD           </t>
  </si>
  <si>
    <t>451150801</t>
  </si>
  <si>
    <t xml:space="preserve">RE-ROUTE HARDWOODS            </t>
  </si>
  <si>
    <t>330290801</t>
  </si>
  <si>
    <t xml:space="preserve">BOUT TIME OAK                 </t>
  </si>
  <si>
    <t>120740801</t>
  </si>
  <si>
    <t xml:space="preserve">OPPOSITION OAK                </t>
  </si>
  <si>
    <t>410460801</t>
  </si>
  <si>
    <t xml:space="preserve">RPP-RESEVOIR DAM ROAD         </t>
  </si>
  <si>
    <t>120170901</t>
  </si>
  <si>
    <t xml:space="preserve">MADOG                         </t>
  </si>
  <si>
    <t>120180901</t>
  </si>
  <si>
    <t xml:space="preserve">YEAST LAKE                    </t>
  </si>
  <si>
    <t>420260801</t>
  </si>
  <si>
    <t xml:space="preserve">HIGH BANKS HARDWOODS          </t>
  </si>
  <si>
    <t>120060801</t>
  </si>
  <si>
    <t xml:space="preserve">MARQUINSON CONTRACT           </t>
  </si>
  <si>
    <t>451210701</t>
  </si>
  <si>
    <t xml:space="preserve">GRILLED MIX                   </t>
  </si>
  <si>
    <t>451060801</t>
  </si>
  <si>
    <t xml:space="preserve">SIX STRAIGHT                  </t>
  </si>
  <si>
    <t>410370801</t>
  </si>
  <si>
    <t xml:space="preserve">NO MORE HARDWOOD              </t>
  </si>
  <si>
    <t>120160901</t>
  </si>
  <si>
    <t xml:space="preserve">3 OF 3                        </t>
  </si>
  <si>
    <t>420420701</t>
  </si>
  <si>
    <t xml:space="preserve">C.50 EASTERN HARDWOODS        </t>
  </si>
  <si>
    <t>410020901</t>
  </si>
  <si>
    <t xml:space="preserve">LONELY PINES                  </t>
  </si>
  <si>
    <t>120600901</t>
  </si>
  <si>
    <t xml:space="preserve">OBSERVANT OWL                 </t>
  </si>
  <si>
    <t>420430801</t>
  </si>
  <si>
    <t xml:space="preserve">BLUSHING LADY PINE            </t>
  </si>
  <si>
    <t>420220801</t>
  </si>
  <si>
    <t xml:space="preserve">BEAR RANCH HARDWOOD           </t>
  </si>
  <si>
    <t>420070901</t>
  </si>
  <si>
    <t xml:space="preserve">COUNTY ROAD 442 HARDWOODS     </t>
  </si>
  <si>
    <t>420350801</t>
  </si>
  <si>
    <t xml:space="preserve">DOUBLE PLANT RED PINE         </t>
  </si>
  <si>
    <t>120570901</t>
  </si>
  <si>
    <t xml:space="preserve">LEGEND FISH SALE              </t>
  </si>
  <si>
    <t>420430701</t>
  </si>
  <si>
    <t xml:space="preserve">C.50 WESTERN HARDWOODS        </t>
  </si>
  <si>
    <t>420330801</t>
  </si>
  <si>
    <t xml:space="preserve">MURRAY LAKE ROAD HARDWOODS    </t>
  </si>
  <si>
    <t xml:space="preserve">DUBERVILLE LOGGING            </t>
  </si>
  <si>
    <t>451220701</t>
  </si>
  <si>
    <t xml:space="preserve">JMK'S GOLABKI MIX             </t>
  </si>
  <si>
    <t>420330701</t>
  </si>
  <si>
    <t xml:space="preserve">NEST TREE PINE                </t>
  </si>
  <si>
    <t>420410801</t>
  </si>
  <si>
    <t xml:space="preserve">LITTLE TWO-HEARTED RED PINE   </t>
  </si>
  <si>
    <t>410140801</t>
  </si>
  <si>
    <t xml:space="preserve">SALT BLOCK JACK PINE          </t>
  </si>
  <si>
    <t>420380801</t>
  </si>
  <si>
    <t xml:space="preserve">ELEVATED STAND PINE           </t>
  </si>
  <si>
    <t>120560901</t>
  </si>
  <si>
    <t xml:space="preserve">GUNS AND TURKEYS SALE         </t>
  </si>
  <si>
    <t>420390801</t>
  </si>
  <si>
    <t xml:space="preserve">CROSSROADS PINE               </t>
  </si>
  <si>
    <t>420410701</t>
  </si>
  <si>
    <t xml:space="preserve">BAIRD CREEK HARDWOODS         </t>
  </si>
  <si>
    <t xml:space="preserve">KORENICH CUSTOM LOGGING       </t>
  </si>
  <si>
    <t>420400801</t>
  </si>
  <si>
    <t xml:space="preserve">W. CULHANE RED PINE           </t>
  </si>
  <si>
    <t>420400701</t>
  </si>
  <si>
    <t xml:space="preserve">REDS LAKE MIX                 </t>
  </si>
  <si>
    <t>420360801</t>
  </si>
  <si>
    <t xml:space="preserve">CAMP ONE PATCHES              </t>
  </si>
  <si>
    <t>451210801</t>
  </si>
  <si>
    <t xml:space="preserve">CHUCK'S BUCK STOP MIX         </t>
  </si>
  <si>
    <t xml:space="preserve">RANDY GRIBBELL TRUCKING, INC  </t>
  </si>
  <si>
    <t>120120801</t>
  </si>
  <si>
    <t xml:space="preserve">WEASEL HUFFER HDWD            </t>
  </si>
  <si>
    <t>120200901</t>
  </si>
  <si>
    <t xml:space="preserve">CALUMETRICK                   </t>
  </si>
  <si>
    <t>410470801</t>
  </si>
  <si>
    <t xml:space="preserve">RPP-CAMP SEVEN CREEK          </t>
  </si>
  <si>
    <t>410300801</t>
  </si>
  <si>
    <t xml:space="preserve">STAR CREEK HARDWOOD           </t>
  </si>
  <si>
    <t>120660801</t>
  </si>
  <si>
    <t>BLACK BACKED, THREE TOED MOOSE</t>
  </si>
  <si>
    <t>420490701</t>
  </si>
  <si>
    <t xml:space="preserve">C.122 HARDWOODS               </t>
  </si>
  <si>
    <t>420040901</t>
  </si>
  <si>
    <t xml:space="preserve">EAST CREEK RED PINE           </t>
  </si>
  <si>
    <t>420480701</t>
  </si>
  <si>
    <t xml:space="preserve">OLD ENGADINE ROAD HARDWOODS   </t>
  </si>
  <si>
    <t>410030901</t>
  </si>
  <si>
    <t xml:space="preserve">N. CREIGHTON PINE             </t>
  </si>
  <si>
    <t>410060801</t>
  </si>
  <si>
    <t xml:space="preserve">FLETCHERS HILL MIX            </t>
  </si>
  <si>
    <t>120190801</t>
  </si>
  <si>
    <t xml:space="preserve">HORSETAIL ISLAND              </t>
  </si>
  <si>
    <t>420060801</t>
  </si>
  <si>
    <t xml:space="preserve">C. 109 HARDWOODS              </t>
  </si>
  <si>
    <t>451090801</t>
  </si>
  <si>
    <t xml:space="preserve">HAYFORK HARDWOODS             </t>
  </si>
  <si>
    <t>120610901</t>
  </si>
  <si>
    <t xml:space="preserve">WILD CLEMATIS SALE            </t>
  </si>
  <si>
    <t>420450701</t>
  </si>
  <si>
    <t xml:space="preserve">LINTON BAIRD CREEK HARDWOODS  </t>
  </si>
  <si>
    <t>420190801</t>
  </si>
  <si>
    <t xml:space="preserve">PINE JUNCTION JACK PINE       </t>
  </si>
  <si>
    <t>420320801</t>
  </si>
  <si>
    <t xml:space="preserve">CLARK'S PARADISE MIX          </t>
  </si>
  <si>
    <t>330350801</t>
  </si>
  <si>
    <t xml:space="preserve">MISERY IN 43                  </t>
  </si>
  <si>
    <t>330390801</t>
  </si>
  <si>
    <t xml:space="preserve">EMPTY NEST BEQUEST            </t>
  </si>
  <si>
    <t>330370801</t>
  </si>
  <si>
    <t xml:space="preserve">LAST GASP                     </t>
  </si>
  <si>
    <t>330350901</t>
  </si>
  <si>
    <t xml:space="preserve">47 MILE REDO                  </t>
  </si>
  <si>
    <t>330340901</t>
  </si>
  <si>
    <t xml:space="preserve">BUZZIN BEE SALE               </t>
  </si>
  <si>
    <t xml:space="preserve">TONY HEIDEN FOREST PRODUCTS   </t>
  </si>
  <si>
    <t>330050901</t>
  </si>
  <si>
    <t xml:space="preserve">LAMPI NORTH                   </t>
  </si>
  <si>
    <t>330020801</t>
  </si>
  <si>
    <t xml:space="preserve">7 MILE CENTRAL                </t>
  </si>
  <si>
    <t>330020901</t>
  </si>
  <si>
    <t xml:space="preserve">SPRUCEZ                       </t>
  </si>
  <si>
    <t>330040901</t>
  </si>
  <si>
    <t xml:space="preserve">RENO CREEK PINE               </t>
  </si>
  <si>
    <t>330050801</t>
  </si>
  <si>
    <t xml:space="preserve">BEAVER LANE                   </t>
  </si>
  <si>
    <t>330060801</t>
  </si>
  <si>
    <t xml:space="preserve">NORTH DEADHORSE HARDWOODS     </t>
  </si>
  <si>
    <t>330070801</t>
  </si>
  <si>
    <t xml:space="preserve">SOUTH DEADHORSE MIX           </t>
  </si>
  <si>
    <t>330100801</t>
  </si>
  <si>
    <t xml:space="preserve">SEVEN MILE HARDWOOD           </t>
  </si>
  <si>
    <t>330120801</t>
  </si>
  <si>
    <t xml:space="preserve">Q-39                          </t>
  </si>
  <si>
    <t>330130801</t>
  </si>
  <si>
    <t xml:space="preserve">TOWN ROAD                     </t>
  </si>
  <si>
    <t>330140801</t>
  </si>
  <si>
    <t xml:space="preserve">CAMP O SOUTH                  </t>
  </si>
  <si>
    <t>330210901</t>
  </si>
  <si>
    <t xml:space="preserve">FLYING SOLO   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</si>
  <si>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</si>
  <si>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</si>
  <si>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</si>
  <si>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</si>
  <si>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</si>
  <si>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120100901</t>
  </si>
  <si>
    <t xml:space="preserve">C93 BREEN HDWD                </t>
  </si>
  <si>
    <t>420050901</t>
  </si>
  <si>
    <t xml:space="preserve">COMPARTMENT 101 MIX           </t>
  </si>
  <si>
    <t>420120901</t>
  </si>
  <si>
    <t xml:space="preserve">PULLUP SPRUCE                 </t>
  </si>
  <si>
    <t>420060901</t>
  </si>
  <si>
    <t xml:space="preserve">BOAT LAUNCH HARDWOODS         </t>
  </si>
  <si>
    <t>320220801</t>
  </si>
  <si>
    <t xml:space="preserve">D+D HARDWOODS                 </t>
  </si>
  <si>
    <t>321250801</t>
  </si>
  <si>
    <t xml:space="preserve">CAMP 4 CLUSTER SALE           </t>
  </si>
  <si>
    <t>321030901</t>
  </si>
  <si>
    <t xml:space="preserve">COUNTY RD. FFH                </t>
  </si>
  <si>
    <t>450070801</t>
  </si>
  <si>
    <t xml:space="preserve">WEST AIRPORT 2                </t>
  </si>
  <si>
    <t>320200901</t>
  </si>
  <si>
    <t xml:space="preserve">JERRYS FINAL MARKDOWN SALE    </t>
  </si>
  <si>
    <t>320220901</t>
  </si>
  <si>
    <t xml:space="preserve">EAST CABLES MIX               </t>
  </si>
  <si>
    <t>320210901</t>
  </si>
  <si>
    <t xml:space="preserve">H. H. PATCHES                 </t>
  </si>
  <si>
    <t>320020801</t>
  </si>
  <si>
    <t xml:space="preserve">PBR SOUTH                     </t>
  </si>
  <si>
    <t>320090901</t>
  </si>
  <si>
    <t xml:space="preserve">438 ASPEN                     </t>
  </si>
  <si>
    <t>320150901</t>
  </si>
  <si>
    <t xml:space="preserve">CRACKED CORN                  </t>
  </si>
  <si>
    <t>450080901</t>
  </si>
  <si>
    <t xml:space="preserve">SHEEP RANCH ASPEN TWO         </t>
  </si>
  <si>
    <t>410280801</t>
  </si>
  <si>
    <t xml:space="preserve">360 JACK PINE                 </t>
  </si>
  <si>
    <t>120040901</t>
  </si>
  <si>
    <t xml:space="preserve">SPECIAL DELUXE                </t>
  </si>
  <si>
    <t>120070901</t>
  </si>
  <si>
    <t xml:space="preserve">RALPH R.I.P.                  </t>
  </si>
  <si>
    <t>420080901</t>
  </si>
  <si>
    <t xml:space="preserve">HALIFAX LEAVE MIX             </t>
  </si>
  <si>
    <t>410140901</t>
  </si>
  <si>
    <t xml:space="preserve">BEAVER VIEW                   </t>
  </si>
  <si>
    <t>110100901</t>
  </si>
  <si>
    <t xml:space="preserve">GOUTTOE HARDWOODS             </t>
  </si>
  <si>
    <t>120530901</t>
  </si>
  <si>
    <t xml:space="preserve">LAKE MARY PINE                </t>
  </si>
  <si>
    <t xml:space="preserve">TIMBER BROKERAGE, INC.        </t>
  </si>
  <si>
    <t>120080801</t>
  </si>
  <si>
    <t xml:space="preserve">RED ROCK CONTRACT             </t>
  </si>
  <si>
    <t>420210801</t>
  </si>
  <si>
    <t xml:space="preserve">MCMILLAN MIX                  </t>
  </si>
  <si>
    <t>120540901</t>
  </si>
  <si>
    <t xml:space="preserve">GLIDDEN PINE                  </t>
  </si>
  <si>
    <t>451120801</t>
  </si>
  <si>
    <t xml:space="preserve">NEEDLEPOINT CEDAR             </t>
  </si>
  <si>
    <t xml:space="preserve">MAGNUM POST                   </t>
  </si>
  <si>
    <t>120100801</t>
  </si>
  <si>
    <t xml:space="preserve">LUCKY THREE                   </t>
  </si>
  <si>
    <t>110130801</t>
  </si>
  <si>
    <t xml:space="preserve">BEAVER HAVEN                  </t>
  </si>
  <si>
    <t>451110901</t>
  </si>
  <si>
    <t xml:space="preserve">FRESH STUMP RED PINE RPP      </t>
  </si>
  <si>
    <t>120260801</t>
  </si>
  <si>
    <t xml:space="preserve">BLACK BEAR                    </t>
  </si>
  <si>
    <t>410260601</t>
  </si>
  <si>
    <t xml:space="preserve">LITTLE WALSH DUCK SALE        </t>
  </si>
  <si>
    <t>120090801</t>
  </si>
  <si>
    <t xml:space="preserve">C-11 CONTRACT                 </t>
  </si>
  <si>
    <t>451180801</t>
  </si>
  <si>
    <t xml:space="preserve">FOUR-WHEEL MIX                </t>
  </si>
  <si>
    <t>420290801</t>
  </si>
  <si>
    <t xml:space="preserve">PARK BOUNDARY ASPEN           </t>
  </si>
  <si>
    <t>120640901</t>
  </si>
  <si>
    <t xml:space="preserve">DONUT STICKS                  </t>
  </si>
  <si>
    <t>420460801</t>
  </si>
  <si>
    <t xml:space="preserve">RESISTANT BEECH HARDWOOD      </t>
  </si>
  <si>
    <t>420450801</t>
  </si>
  <si>
    <t xml:space="preserve">PLUM CREEK ACCESS MIX         </t>
  </si>
  <si>
    <t>451060901</t>
  </si>
  <si>
    <t xml:space="preserve">BRUISER SPRUCE MIX 2          </t>
  </si>
  <si>
    <t>120650901</t>
  </si>
  <si>
    <t xml:space="preserve">TALL FERNS                    </t>
  </si>
  <si>
    <t>420240801</t>
  </si>
  <si>
    <t xml:space="preserve">SOUTH BAIRD HARDWOODS         </t>
  </si>
  <si>
    <t>451030801</t>
  </si>
  <si>
    <t xml:space="preserve">ROCK 'N RIDGES                </t>
  </si>
  <si>
    <t>120680901</t>
  </si>
  <si>
    <t xml:space="preserve">U.P. NORTH SALE               </t>
  </si>
  <si>
    <t>120630901</t>
  </si>
  <si>
    <t xml:space="preserve">NUTTY BAR                     </t>
  </si>
  <si>
    <t>450030901</t>
  </si>
  <si>
    <t xml:space="preserve">DRIP III                      </t>
  </si>
  <si>
    <t>450010801</t>
  </si>
  <si>
    <t xml:space="preserve">VEGETABLE MEDLEY SALE         </t>
  </si>
  <si>
    <t>450010901</t>
  </si>
  <si>
    <t xml:space="preserve">PUDDING STONE PULP            </t>
  </si>
  <si>
    <t>450020801</t>
  </si>
  <si>
    <t xml:space="preserve">BEAVER TAIL MIX               </t>
  </si>
  <si>
    <t xml:space="preserve">BEACOM ENTERPRISES, INC.      </t>
  </si>
  <si>
    <t>450090801</t>
  </si>
  <si>
    <t xml:space="preserve">COTTAGE PARK 2                </t>
  </si>
  <si>
    <t>450060801</t>
  </si>
  <si>
    <t xml:space="preserve">LUCKY 13 ASPEN                </t>
  </si>
  <si>
    <t>450050801</t>
  </si>
  <si>
    <t xml:space="preserve">CHUCKY'S CHOICE               </t>
  </si>
  <si>
    <t>450040801</t>
  </si>
  <si>
    <t xml:space="preserve">FULMER LAKE MIX               </t>
  </si>
  <si>
    <t>450020701</t>
  </si>
  <si>
    <t xml:space="preserve">ROCKY ROAD ASPEN              </t>
  </si>
  <si>
    <t>420110801</t>
  </si>
  <si>
    <t xml:space="preserve">SOO JUNCTION SPRUCE           </t>
  </si>
  <si>
    <t>330260901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</si>
</sst>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221</v>
      </c>
    </row>
    <row r="2" ht="8.25" customHeight="1">
      <c r="D2" s="19"/>
    </row>
    <row r="3" spans="4:8" ht="14.25" customHeight="1">
      <c r="D3" s="56" t="s">
        <v>171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217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202</v>
      </c>
    </row>
    <row r="8" spans="4:8" ht="13.5" thickBot="1">
      <c r="D8" s="14" t="s">
        <v>201</v>
      </c>
      <c r="E8" s="15" t="s">
        <v>203</v>
      </c>
      <c r="H8" s="28"/>
    </row>
    <row r="9" spans="4:23" ht="13.5" thickTop="1">
      <c r="D9" s="11" t="s">
        <v>191</v>
      </c>
      <c r="E9" s="33">
        <f>DCOUNT(DATABASE,11,S9:S10)</f>
        <v>19</v>
      </c>
      <c r="S9" t="s">
        <v>186</v>
      </c>
      <c r="T9" t="s">
        <v>186</v>
      </c>
      <c r="U9" t="s">
        <v>186</v>
      </c>
      <c r="V9" t="s">
        <v>186</v>
      </c>
      <c r="W9" t="s">
        <v>186</v>
      </c>
    </row>
    <row r="10" spans="4:23" ht="12.75">
      <c r="D10" s="11" t="s">
        <v>192</v>
      </c>
      <c r="E10" s="33">
        <f>DCOUNT(DATABASE,11,T9:U10)</f>
        <v>3</v>
      </c>
      <c r="S10" t="s">
        <v>194</v>
      </c>
      <c r="T10" t="s">
        <v>195</v>
      </c>
      <c r="U10" t="s">
        <v>196</v>
      </c>
      <c r="V10" t="s">
        <v>197</v>
      </c>
      <c r="W10" t="s">
        <v>198</v>
      </c>
    </row>
    <row r="11" spans="4:19" ht="12.75">
      <c r="D11" s="11" t="s">
        <v>193</v>
      </c>
      <c r="E11" s="33">
        <f>DCOUNT(DATABASE,11,V9:W10)</f>
        <v>22</v>
      </c>
      <c r="S11" t="s">
        <v>186</v>
      </c>
    </row>
    <row r="12" spans="4:19" ht="13.5" thickBot="1">
      <c r="D12" s="11" t="s">
        <v>199</v>
      </c>
      <c r="E12" s="33">
        <f>DCOUNT(DATABASE,11,S11:S12)</f>
        <v>549</v>
      </c>
      <c r="S12" t="s">
        <v>200</v>
      </c>
    </row>
    <row r="13" spans="4:5" ht="14.25" thickBot="1" thickTop="1">
      <c r="D13" s="16" t="s">
        <v>190</v>
      </c>
      <c r="E13" s="34">
        <f>SUM(E9:E12)</f>
        <v>593</v>
      </c>
    </row>
    <row r="14" ht="9.75" customHeight="1" thickBot="1" thickTop="1"/>
    <row r="15" spans="4:24" ht="14.25" thickBot="1" thickTop="1">
      <c r="D15" s="16" t="s">
        <v>204</v>
      </c>
      <c r="E15" s="18"/>
      <c r="F15" s="18"/>
      <c r="G15" s="29" t="s">
        <v>190</v>
      </c>
      <c r="S15" t="s">
        <v>172</v>
      </c>
      <c r="T15" t="s">
        <v>176</v>
      </c>
      <c r="U15" t="s">
        <v>177</v>
      </c>
      <c r="V15" t="s">
        <v>180</v>
      </c>
      <c r="W15" t="s">
        <v>182</v>
      </c>
      <c r="X15" t="s">
        <v>214</v>
      </c>
    </row>
    <row r="16" spans="4:24" ht="13.5" thickTop="1">
      <c r="D16" s="11" t="s">
        <v>205</v>
      </c>
      <c r="G16" s="22">
        <f>DCOUNTA(DATABASE,1,S15:S16)</f>
        <v>593</v>
      </c>
      <c r="S16" t="s">
        <v>218</v>
      </c>
      <c r="T16" t="s">
        <v>219</v>
      </c>
      <c r="U16" t="s">
        <v>220</v>
      </c>
      <c r="V16" t="s">
        <v>220</v>
      </c>
      <c r="W16" t="s">
        <v>220</v>
      </c>
      <c r="X16" t="s">
        <v>220</v>
      </c>
    </row>
    <row r="17" spans="4:7" ht="12.75">
      <c r="D17" s="11" t="s">
        <v>208</v>
      </c>
      <c r="G17" s="20">
        <f>DSUM(DATABASE,4,T15:T16)</f>
        <v>59373.8</v>
      </c>
    </row>
    <row r="18" spans="4:7" ht="12.75">
      <c r="D18" s="11" t="s">
        <v>209</v>
      </c>
      <c r="G18" s="20">
        <f>DSUM(DATABASE,5,U15:U16)</f>
        <v>837425.77</v>
      </c>
    </row>
    <row r="19" spans="4:7" ht="12.75">
      <c r="D19" s="11" t="s">
        <v>206</v>
      </c>
      <c r="G19" s="17">
        <f>DSUM(DATABASE,6,V15:V16)</f>
        <v>31563845.019999996</v>
      </c>
    </row>
    <row r="20" spans="4:7" ht="12.75">
      <c r="D20" s="11" t="s">
        <v>210</v>
      </c>
      <c r="G20" s="17">
        <f>DSUM(DATABASE,7,W15:W16)</f>
        <v>14737270.690000013</v>
      </c>
    </row>
    <row r="21" spans="4:7" ht="12.75">
      <c r="D21" s="11" t="s">
        <v>207</v>
      </c>
      <c r="E21" s="21"/>
      <c r="F21" s="21"/>
      <c r="G21" s="17">
        <f>+G19-G20</f>
        <v>16826574.329999983</v>
      </c>
    </row>
    <row r="22" spans="4:7" ht="12.75">
      <c r="D22" s="11" t="s">
        <v>216</v>
      </c>
      <c r="E22" s="21"/>
      <c r="F22" s="21"/>
      <c r="G22" s="35">
        <f>+G20/G19</f>
        <v>0.4669035309437727</v>
      </c>
    </row>
    <row r="23" spans="4:7" ht="12.75">
      <c r="D23" s="11" t="s">
        <v>212</v>
      </c>
      <c r="E23" s="21"/>
      <c r="F23" s="21"/>
      <c r="G23" s="49">
        <v>40282</v>
      </c>
    </row>
    <row r="24" spans="4:7" ht="13.5" thickBot="1">
      <c r="D24" s="10" t="s">
        <v>215</v>
      </c>
      <c r="E24" s="5"/>
      <c r="F24" s="5"/>
      <c r="G24" s="50">
        <f>DAVERAGE(DATABASE,13,X15:X16)/365</f>
        <v>2.9318764582226433</v>
      </c>
    </row>
    <row r="25" ht="13.5" thickTop="1"/>
    <row r="27" spans="2:12" ht="13.5" thickBot="1">
      <c r="B27" s="44" t="s">
        <v>211</v>
      </c>
      <c r="L27" s="39"/>
    </row>
    <row r="28" spans="2:18" ht="13.5" thickTop="1">
      <c r="B28" s="45"/>
      <c r="C28" s="8"/>
      <c r="D28" s="8"/>
      <c r="E28" s="9"/>
      <c r="F28" s="9" t="s">
        <v>190</v>
      </c>
      <c r="G28" s="30" t="s">
        <v>178</v>
      </c>
      <c r="H28" s="30"/>
      <c r="I28" s="40" t="s">
        <v>179</v>
      </c>
      <c r="J28" s="40" t="s">
        <v>185</v>
      </c>
      <c r="K28" s="40" t="s">
        <v>178</v>
      </c>
      <c r="L28" s="54" t="s">
        <v>187</v>
      </c>
      <c r="M28" s="54"/>
      <c r="N28" s="60" t="s">
        <v>178</v>
      </c>
      <c r="O28" s="48"/>
      <c r="P28" s="48"/>
      <c r="Q28" s="48"/>
      <c r="R28" s="48"/>
    </row>
    <row r="29" spans="2:18" ht="12.75">
      <c r="B29" s="46"/>
      <c r="C29" s="3" t="s">
        <v>173</v>
      </c>
      <c r="D29" s="3"/>
      <c r="E29" s="4"/>
      <c r="F29" s="4" t="s">
        <v>189</v>
      </c>
      <c r="G29" s="31" t="s">
        <v>179</v>
      </c>
      <c r="H29" s="31" t="s">
        <v>181</v>
      </c>
      <c r="I29" s="41" t="s">
        <v>183</v>
      </c>
      <c r="J29" s="41" t="s">
        <v>186</v>
      </c>
      <c r="K29" s="41" t="s">
        <v>186</v>
      </c>
      <c r="L29" s="25" t="s">
        <v>188</v>
      </c>
      <c r="M29" s="25"/>
      <c r="N29" s="61" t="s">
        <v>179</v>
      </c>
      <c r="O29" s="26"/>
      <c r="P29" s="26"/>
      <c r="Q29" s="26"/>
      <c r="R29" s="26"/>
    </row>
    <row r="30" spans="2:18" ht="13.5" thickBot="1">
      <c r="B30" s="47" t="s">
        <v>172</v>
      </c>
      <c r="C30" s="6" t="s">
        <v>174</v>
      </c>
      <c r="D30" s="6" t="s">
        <v>175</v>
      </c>
      <c r="E30" s="7" t="s">
        <v>176</v>
      </c>
      <c r="F30" s="7" t="s">
        <v>177</v>
      </c>
      <c r="G30" s="32" t="s">
        <v>180</v>
      </c>
      <c r="H30" s="32" t="s">
        <v>182</v>
      </c>
      <c r="I30" s="42" t="s">
        <v>184</v>
      </c>
      <c r="J30" s="42" t="s">
        <v>184</v>
      </c>
      <c r="K30" s="42" t="s">
        <v>184</v>
      </c>
      <c r="L30" s="55" t="s">
        <v>186</v>
      </c>
      <c r="M30" s="62" t="s">
        <v>213</v>
      </c>
      <c r="N30" s="63" t="s">
        <v>214</v>
      </c>
      <c r="O30" s="48"/>
      <c r="P30" s="48"/>
      <c r="Q30" s="48"/>
      <c r="R30" s="48"/>
    </row>
    <row r="31" spans="2:18" s="2" customFormat="1" ht="12" thickTop="1">
      <c r="B31" s="52" t="s">
        <v>222</v>
      </c>
      <c r="C31" s="52" t="s">
        <v>223</v>
      </c>
      <c r="D31" s="36" t="s">
        <v>224</v>
      </c>
      <c r="E31" s="1">
        <v>1</v>
      </c>
      <c r="F31" s="1">
        <v>2</v>
      </c>
      <c r="G31" s="27">
        <v>30</v>
      </c>
      <c r="H31" s="27">
        <v>30</v>
      </c>
      <c r="I31" s="37">
        <v>38860</v>
      </c>
      <c r="J31" s="37">
        <v>39203</v>
      </c>
      <c r="K31" s="37">
        <v>39203</v>
      </c>
      <c r="L31" s="24">
        <v>-1079</v>
      </c>
      <c r="M31" s="24" t="s">
        <v>225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226</v>
      </c>
      <c r="C32" s="52" t="s">
        <v>223</v>
      </c>
      <c r="D32" s="36" t="s">
        <v>227</v>
      </c>
      <c r="E32" s="1">
        <v>1</v>
      </c>
      <c r="F32" s="1">
        <v>2</v>
      </c>
      <c r="G32" s="27">
        <v>90</v>
      </c>
      <c r="H32" s="27">
        <v>90</v>
      </c>
      <c r="I32" s="37">
        <v>38860</v>
      </c>
      <c r="J32" s="37">
        <v>39203</v>
      </c>
      <c r="K32" s="37">
        <v>39203</v>
      </c>
      <c r="L32" s="24">
        <v>-1079</v>
      </c>
      <c r="M32" s="24" t="s">
        <v>228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229</v>
      </c>
      <c r="C33" s="52" t="s">
        <v>223</v>
      </c>
      <c r="D33" s="36" t="s">
        <v>230</v>
      </c>
      <c r="E33" s="1">
        <v>1</v>
      </c>
      <c r="F33" s="1">
        <v>0</v>
      </c>
      <c r="G33" s="27">
        <v>74</v>
      </c>
      <c r="H33" s="27">
        <v>74</v>
      </c>
      <c r="I33" s="37">
        <v>38860</v>
      </c>
      <c r="J33" s="37">
        <v>39203</v>
      </c>
      <c r="K33" s="37">
        <v>39203</v>
      </c>
      <c r="L33" s="24">
        <v>-1079</v>
      </c>
      <c r="M33" s="24" t="s">
        <v>231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232</v>
      </c>
      <c r="C34" s="52" t="s">
        <v>233</v>
      </c>
      <c r="D34" s="36" t="s">
        <v>234</v>
      </c>
      <c r="E34" s="1">
        <v>42.4</v>
      </c>
      <c r="F34" s="1">
        <v>0</v>
      </c>
      <c r="G34" s="27">
        <v>25200</v>
      </c>
      <c r="H34" s="27">
        <v>25200</v>
      </c>
      <c r="I34" s="37">
        <v>38860</v>
      </c>
      <c r="J34" s="37">
        <v>39203</v>
      </c>
      <c r="K34" s="37">
        <v>39203</v>
      </c>
      <c r="L34" s="24">
        <v>-1079</v>
      </c>
      <c r="M34" s="24" t="s">
        <v>235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236</v>
      </c>
      <c r="C35" s="52" t="s">
        <v>223</v>
      </c>
      <c r="D35" s="36" t="s">
        <v>237</v>
      </c>
      <c r="E35" s="1">
        <v>433</v>
      </c>
      <c r="F35" s="1">
        <v>9123</v>
      </c>
      <c r="G35" s="27">
        <v>135531.61</v>
      </c>
      <c r="H35" s="27">
        <v>76488.15</v>
      </c>
      <c r="I35" s="37">
        <v>37146</v>
      </c>
      <c r="J35" s="37">
        <v>38472</v>
      </c>
      <c r="K35" s="37">
        <v>40117</v>
      </c>
      <c r="L35" s="24">
        <v>-165</v>
      </c>
      <c r="M35" s="24" t="s">
        <v>238</v>
      </c>
      <c r="N35" s="38">
        <v>2971</v>
      </c>
      <c r="O35" s="38"/>
      <c r="P35" s="38"/>
      <c r="Q35" s="38"/>
      <c r="R35" s="38"/>
    </row>
    <row r="36" spans="2:18" s="2" customFormat="1" ht="11.25">
      <c r="B36" s="52" t="s">
        <v>239</v>
      </c>
      <c r="C36" s="52" t="s">
        <v>223</v>
      </c>
      <c r="D36" s="36" t="s">
        <v>240</v>
      </c>
      <c r="E36" s="1">
        <v>70</v>
      </c>
      <c r="F36" s="1">
        <v>1024.6</v>
      </c>
      <c r="G36" s="27">
        <v>35827.55</v>
      </c>
      <c r="H36" s="27">
        <v>27587.22</v>
      </c>
      <c r="I36" s="37">
        <v>38664</v>
      </c>
      <c r="J36" s="37">
        <v>39812</v>
      </c>
      <c r="K36" s="37">
        <v>40178</v>
      </c>
      <c r="L36" s="24">
        <v>-104</v>
      </c>
      <c r="M36" s="24" t="s">
        <v>241</v>
      </c>
      <c r="N36" s="38">
        <v>1514</v>
      </c>
      <c r="O36" s="38"/>
      <c r="P36" s="38"/>
      <c r="Q36" s="38"/>
      <c r="R36" s="38"/>
    </row>
    <row r="37" spans="2:18" s="2" customFormat="1" ht="11.25">
      <c r="B37" s="52" t="s">
        <v>242</v>
      </c>
      <c r="C37" s="52" t="s">
        <v>223</v>
      </c>
      <c r="D37" s="36" t="s">
        <v>243</v>
      </c>
      <c r="E37" s="1">
        <v>367</v>
      </c>
      <c r="F37" s="1">
        <v>3629</v>
      </c>
      <c r="G37" s="27">
        <v>291444.6</v>
      </c>
      <c r="H37" s="27">
        <v>107834.51</v>
      </c>
      <c r="I37" s="37">
        <v>38664</v>
      </c>
      <c r="J37" s="37">
        <v>39812</v>
      </c>
      <c r="K37" s="37">
        <v>40178</v>
      </c>
      <c r="L37" s="24">
        <v>-104</v>
      </c>
      <c r="M37" s="24" t="s">
        <v>244</v>
      </c>
      <c r="N37" s="38">
        <v>1514</v>
      </c>
      <c r="O37" s="38"/>
      <c r="P37" s="38"/>
      <c r="Q37" s="38"/>
      <c r="R37" s="38"/>
    </row>
    <row r="38" spans="2:18" s="2" customFormat="1" ht="11.25">
      <c r="B38" s="52" t="s">
        <v>245</v>
      </c>
      <c r="C38" s="52" t="s">
        <v>223</v>
      </c>
      <c r="D38" s="36" t="s">
        <v>246</v>
      </c>
      <c r="E38" s="1">
        <v>59</v>
      </c>
      <c r="F38" s="1">
        <v>731.6</v>
      </c>
      <c r="G38" s="27">
        <v>38424.84</v>
      </c>
      <c r="H38" s="27">
        <v>16906.93</v>
      </c>
      <c r="I38" s="37">
        <v>38972</v>
      </c>
      <c r="J38" s="37">
        <v>40178</v>
      </c>
      <c r="K38" s="37">
        <v>40178</v>
      </c>
      <c r="L38" s="24">
        <v>-104</v>
      </c>
      <c r="M38" s="24" t="s">
        <v>241</v>
      </c>
      <c r="N38" s="38">
        <v>1206</v>
      </c>
      <c r="O38" s="38"/>
      <c r="P38" s="38"/>
      <c r="Q38" s="38"/>
      <c r="R38" s="38"/>
    </row>
    <row r="39" spans="2:18" s="2" customFormat="1" ht="11.25">
      <c r="B39" s="52" t="s">
        <v>247</v>
      </c>
      <c r="C39" s="52" t="s">
        <v>223</v>
      </c>
      <c r="D39" s="36" t="s">
        <v>248</v>
      </c>
      <c r="E39" s="1">
        <v>5</v>
      </c>
      <c r="F39" s="1">
        <v>104.2</v>
      </c>
      <c r="G39" s="27">
        <v>1710.2</v>
      </c>
      <c r="H39" s="27">
        <v>171.02</v>
      </c>
      <c r="I39" s="37">
        <v>40113</v>
      </c>
      <c r="J39" s="37">
        <v>40178</v>
      </c>
      <c r="K39" s="37">
        <v>40178</v>
      </c>
      <c r="L39" s="24">
        <v>-104</v>
      </c>
      <c r="M39" s="24" t="s">
        <v>249</v>
      </c>
      <c r="N39" s="38">
        <v>65</v>
      </c>
      <c r="O39" s="38"/>
      <c r="P39" s="38"/>
      <c r="Q39" s="38"/>
      <c r="R39" s="38"/>
    </row>
    <row r="40" spans="2:18" s="2" customFormat="1" ht="11.25">
      <c r="B40" s="52" t="s">
        <v>250</v>
      </c>
      <c r="C40" s="52" t="s">
        <v>223</v>
      </c>
      <c r="D40" s="36" t="s">
        <v>251</v>
      </c>
      <c r="E40" s="1">
        <v>28</v>
      </c>
      <c r="F40" s="1">
        <v>543.1</v>
      </c>
      <c r="G40" s="27">
        <v>17263.66</v>
      </c>
      <c r="H40" s="27">
        <v>17263.66</v>
      </c>
      <c r="I40" s="37">
        <v>39449</v>
      </c>
      <c r="J40" s="37">
        <v>40178</v>
      </c>
      <c r="K40" s="37">
        <v>40178</v>
      </c>
      <c r="L40" s="24">
        <v>-104</v>
      </c>
      <c r="M40" s="24" t="s">
        <v>252</v>
      </c>
      <c r="N40" s="38">
        <v>729</v>
      </c>
      <c r="O40" s="38"/>
      <c r="P40" s="38"/>
      <c r="Q40" s="38"/>
      <c r="R40" s="38"/>
    </row>
    <row r="41" spans="2:14" s="2" customFormat="1" ht="11.25">
      <c r="B41" s="52" t="s">
        <v>253</v>
      </c>
      <c r="C41" s="52" t="s">
        <v>223</v>
      </c>
      <c r="D41" s="36" t="s">
        <v>254</v>
      </c>
      <c r="E41" s="1">
        <v>87</v>
      </c>
      <c r="F41" s="1">
        <v>1154.2</v>
      </c>
      <c r="G41" s="27">
        <v>44423.56</v>
      </c>
      <c r="H41" s="27">
        <v>4442.36</v>
      </c>
      <c r="I41" s="37">
        <v>38666</v>
      </c>
      <c r="J41" s="37">
        <v>39812</v>
      </c>
      <c r="K41" s="37">
        <v>40178</v>
      </c>
      <c r="L41" s="64">
        <v>-104</v>
      </c>
      <c r="M41" s="65" t="s">
        <v>241</v>
      </c>
      <c r="N41" s="2">
        <v>1512</v>
      </c>
    </row>
    <row r="42" spans="2:18" s="2" customFormat="1" ht="11.25">
      <c r="B42" s="53" t="s">
        <v>255</v>
      </c>
      <c r="C42" s="51" t="s">
        <v>223</v>
      </c>
      <c r="D42" s="2" t="s">
        <v>256</v>
      </c>
      <c r="E42" s="1">
        <v>116</v>
      </c>
      <c r="F42" s="1">
        <v>2308.4</v>
      </c>
      <c r="G42" s="27">
        <v>88250.9</v>
      </c>
      <c r="H42" s="27">
        <v>16767.68</v>
      </c>
      <c r="I42" s="37">
        <v>38666</v>
      </c>
      <c r="J42" s="37">
        <v>39813</v>
      </c>
      <c r="K42" s="37">
        <v>40178</v>
      </c>
      <c r="L42" s="24">
        <v>-104</v>
      </c>
      <c r="M42" s="24" t="s">
        <v>241</v>
      </c>
      <c r="N42" s="38">
        <v>1512</v>
      </c>
      <c r="O42" s="38"/>
      <c r="P42" s="38"/>
      <c r="Q42" s="38"/>
      <c r="R42" s="38"/>
    </row>
    <row r="43" spans="2:18" s="2" customFormat="1" ht="11.25">
      <c r="B43" s="53" t="s">
        <v>257</v>
      </c>
      <c r="C43" s="51" t="s">
        <v>223</v>
      </c>
      <c r="D43" s="2" t="s">
        <v>258</v>
      </c>
      <c r="E43" s="1">
        <v>29</v>
      </c>
      <c r="F43" s="1">
        <v>390</v>
      </c>
      <c r="G43" s="27">
        <v>8125.35</v>
      </c>
      <c r="H43" s="27">
        <v>821.54</v>
      </c>
      <c r="I43" s="37">
        <v>39036</v>
      </c>
      <c r="J43" s="37">
        <v>40238</v>
      </c>
      <c r="K43" s="37">
        <v>40238</v>
      </c>
      <c r="L43" s="24">
        <v>-44</v>
      </c>
      <c r="M43" s="24" t="s">
        <v>259</v>
      </c>
      <c r="N43" s="38">
        <v>1202</v>
      </c>
      <c r="O43" s="38"/>
      <c r="P43" s="38"/>
      <c r="Q43" s="38"/>
      <c r="R43" s="38"/>
    </row>
    <row r="44" spans="2:18" s="2" customFormat="1" ht="11.25">
      <c r="B44" s="53" t="s">
        <v>260</v>
      </c>
      <c r="C44" s="51" t="s">
        <v>223</v>
      </c>
      <c r="D44" s="2" t="s">
        <v>261</v>
      </c>
      <c r="E44" s="1">
        <v>243</v>
      </c>
      <c r="F44" s="1">
        <v>3027.6</v>
      </c>
      <c r="G44" s="27">
        <v>101915</v>
      </c>
      <c r="H44" s="27">
        <v>101915</v>
      </c>
      <c r="I44" s="37">
        <v>39036</v>
      </c>
      <c r="J44" s="37">
        <v>40238</v>
      </c>
      <c r="K44" s="37">
        <v>40238</v>
      </c>
      <c r="L44" s="24">
        <v>-44</v>
      </c>
      <c r="M44" s="24" t="s">
        <v>259</v>
      </c>
      <c r="N44" s="38">
        <v>1202</v>
      </c>
      <c r="O44" s="38"/>
      <c r="P44" s="38"/>
      <c r="Q44" s="38"/>
      <c r="R44" s="38"/>
    </row>
    <row r="45" spans="2:18" s="2" customFormat="1" ht="11.25">
      <c r="B45" s="53" t="s">
        <v>262</v>
      </c>
      <c r="C45" s="51" t="s">
        <v>223</v>
      </c>
      <c r="D45" s="2" t="s">
        <v>263</v>
      </c>
      <c r="E45" s="1">
        <v>46.3</v>
      </c>
      <c r="F45" s="1">
        <v>1127</v>
      </c>
      <c r="G45" s="27">
        <v>30745.75</v>
      </c>
      <c r="H45" s="27">
        <v>30745.75</v>
      </c>
      <c r="I45" s="37">
        <v>39377</v>
      </c>
      <c r="J45" s="37">
        <v>40268</v>
      </c>
      <c r="K45" s="37">
        <v>40268</v>
      </c>
      <c r="L45" s="24">
        <v>-14</v>
      </c>
      <c r="M45" s="24" t="s">
        <v>264</v>
      </c>
      <c r="N45" s="38">
        <v>891</v>
      </c>
      <c r="O45" s="38"/>
      <c r="P45" s="38"/>
      <c r="Q45" s="38"/>
      <c r="R45" s="38"/>
    </row>
    <row r="46" spans="2:18" s="2" customFormat="1" ht="11.25">
      <c r="B46" s="53" t="s">
        <v>265</v>
      </c>
      <c r="C46" s="51" t="s">
        <v>223</v>
      </c>
      <c r="D46" s="2" t="s">
        <v>266</v>
      </c>
      <c r="E46" s="1">
        <v>14.7</v>
      </c>
      <c r="F46" s="1">
        <v>313</v>
      </c>
      <c r="G46" s="27">
        <v>8112.85</v>
      </c>
      <c r="H46" s="27">
        <v>8112.85</v>
      </c>
      <c r="I46" s="37">
        <v>39365</v>
      </c>
      <c r="J46" s="37">
        <v>40268</v>
      </c>
      <c r="K46" s="37">
        <v>40268</v>
      </c>
      <c r="L46" s="24">
        <v>-14</v>
      </c>
      <c r="M46" s="24" t="s">
        <v>267</v>
      </c>
      <c r="N46" s="38">
        <v>903</v>
      </c>
      <c r="O46" s="38"/>
      <c r="P46" s="38"/>
      <c r="Q46" s="38"/>
      <c r="R46" s="38"/>
    </row>
    <row r="47" spans="2:18" s="2" customFormat="1" ht="11.25">
      <c r="B47" s="53" t="s">
        <v>268</v>
      </c>
      <c r="C47" s="51" t="s">
        <v>269</v>
      </c>
      <c r="D47" s="2" t="s">
        <v>270</v>
      </c>
      <c r="E47" s="1">
        <v>55.8</v>
      </c>
      <c r="F47" s="1">
        <v>769.2</v>
      </c>
      <c r="G47" s="27">
        <v>44494.27</v>
      </c>
      <c r="H47" s="27">
        <v>44494.27</v>
      </c>
      <c r="I47" s="37">
        <v>38572</v>
      </c>
      <c r="J47" s="37">
        <v>39528</v>
      </c>
      <c r="K47" s="37">
        <v>40268</v>
      </c>
      <c r="L47" s="24">
        <v>-14</v>
      </c>
      <c r="M47" s="24" t="s">
        <v>271</v>
      </c>
      <c r="N47" s="38">
        <v>1696</v>
      </c>
      <c r="O47" s="38"/>
      <c r="P47" s="38"/>
      <c r="Q47" s="38"/>
      <c r="R47" s="38"/>
    </row>
    <row r="48" spans="2:18" s="2" customFormat="1" ht="11.25">
      <c r="B48" s="53" t="s">
        <v>272</v>
      </c>
      <c r="C48" s="51" t="s">
        <v>223</v>
      </c>
      <c r="D48" s="2" t="s">
        <v>273</v>
      </c>
      <c r="E48" s="1">
        <v>153</v>
      </c>
      <c r="F48" s="1">
        <v>3045</v>
      </c>
      <c r="G48" s="27">
        <v>96615.7</v>
      </c>
      <c r="H48" s="27">
        <v>96615.7</v>
      </c>
      <c r="I48" s="37">
        <v>39191</v>
      </c>
      <c r="J48" s="37">
        <v>39903</v>
      </c>
      <c r="K48" s="37">
        <v>40268</v>
      </c>
      <c r="L48" s="24">
        <v>-14</v>
      </c>
      <c r="M48" s="24" t="s">
        <v>274</v>
      </c>
      <c r="N48" s="38">
        <v>1077</v>
      </c>
      <c r="O48" s="38"/>
      <c r="P48" s="38"/>
      <c r="Q48" s="38"/>
      <c r="R48" s="38"/>
    </row>
    <row r="49" spans="2:18" s="2" customFormat="1" ht="11.25">
      <c r="B49" s="53" t="s">
        <v>275</v>
      </c>
      <c r="C49" s="51" t="s">
        <v>223</v>
      </c>
      <c r="D49" s="2" t="s">
        <v>276</v>
      </c>
      <c r="E49" s="1">
        <v>16</v>
      </c>
      <c r="F49" s="1">
        <v>337.6</v>
      </c>
      <c r="G49" s="27">
        <v>12385.96</v>
      </c>
      <c r="H49" s="27">
        <v>12385.96</v>
      </c>
      <c r="I49" s="37">
        <v>39189</v>
      </c>
      <c r="J49" s="37">
        <v>39903</v>
      </c>
      <c r="K49" s="37">
        <v>40268</v>
      </c>
      <c r="L49" s="24">
        <v>-14</v>
      </c>
      <c r="M49" s="24" t="s">
        <v>277</v>
      </c>
      <c r="N49" s="38">
        <v>1079</v>
      </c>
      <c r="O49" s="38"/>
      <c r="P49" s="38"/>
      <c r="Q49" s="38"/>
      <c r="R49" s="38"/>
    </row>
    <row r="50" spans="2:18" s="2" customFormat="1" ht="11.25">
      <c r="B50" s="53" t="s">
        <v>278</v>
      </c>
      <c r="C50" s="51" t="s">
        <v>223</v>
      </c>
      <c r="D50" s="2" t="s">
        <v>279</v>
      </c>
      <c r="E50" s="1">
        <v>107</v>
      </c>
      <c r="F50" s="1">
        <v>1616.2</v>
      </c>
      <c r="G50" s="27">
        <v>44232.79</v>
      </c>
      <c r="H50" s="27">
        <v>44532.79</v>
      </c>
      <c r="I50" s="37">
        <v>37959</v>
      </c>
      <c r="J50" s="37">
        <v>39187</v>
      </c>
      <c r="K50" s="37">
        <v>40283</v>
      </c>
      <c r="L50" s="24">
        <v>1</v>
      </c>
      <c r="M50" s="24" t="s">
        <v>241</v>
      </c>
      <c r="N50" s="38">
        <v>2324</v>
      </c>
      <c r="O50" s="38"/>
      <c r="P50" s="38"/>
      <c r="Q50" s="38"/>
      <c r="R50" s="38"/>
    </row>
    <row r="51" spans="2:18" s="2" customFormat="1" ht="11.25">
      <c r="B51" s="53" t="s">
        <v>280</v>
      </c>
      <c r="C51" s="51" t="s">
        <v>223</v>
      </c>
      <c r="D51" s="2" t="s">
        <v>281</v>
      </c>
      <c r="E51" s="1">
        <v>94</v>
      </c>
      <c r="F51" s="1">
        <v>677.4</v>
      </c>
      <c r="G51" s="27">
        <v>13898.02</v>
      </c>
      <c r="H51" s="27">
        <v>13898.02</v>
      </c>
      <c r="I51" s="37">
        <v>37959</v>
      </c>
      <c r="J51" s="37">
        <v>39187</v>
      </c>
      <c r="K51" s="37">
        <v>40283</v>
      </c>
      <c r="L51" s="24">
        <v>1</v>
      </c>
      <c r="M51" s="24" t="s">
        <v>241</v>
      </c>
      <c r="N51" s="38">
        <v>2324</v>
      </c>
      <c r="O51" s="38"/>
      <c r="P51" s="38"/>
      <c r="Q51" s="38"/>
      <c r="R51" s="38"/>
    </row>
    <row r="52" spans="2:18" s="2" customFormat="1" ht="11.25">
      <c r="B52" s="53" t="s">
        <v>282</v>
      </c>
      <c r="C52" s="51" t="s">
        <v>223</v>
      </c>
      <c r="D52" s="2" t="s">
        <v>283</v>
      </c>
      <c r="E52" s="1">
        <v>64</v>
      </c>
      <c r="F52" s="1">
        <v>1705.4</v>
      </c>
      <c r="G52" s="27">
        <v>42962.92</v>
      </c>
      <c r="H52" s="27">
        <v>42962.92</v>
      </c>
      <c r="I52" s="37">
        <v>39057</v>
      </c>
      <c r="J52" s="37">
        <v>40283</v>
      </c>
      <c r="K52" s="37">
        <v>40283</v>
      </c>
      <c r="L52" s="24">
        <v>1</v>
      </c>
      <c r="M52" s="24" t="s">
        <v>241</v>
      </c>
      <c r="N52" s="38">
        <v>1226</v>
      </c>
      <c r="O52" s="38"/>
      <c r="P52" s="38"/>
      <c r="Q52" s="38"/>
      <c r="R52" s="38"/>
    </row>
    <row r="53" spans="2:18" s="2" customFormat="1" ht="11.25">
      <c r="B53" s="53" t="s">
        <v>284</v>
      </c>
      <c r="C53" s="51" t="s">
        <v>223</v>
      </c>
      <c r="D53" s="2" t="s">
        <v>285</v>
      </c>
      <c r="E53" s="1">
        <v>726</v>
      </c>
      <c r="F53" s="1">
        <v>13652.3</v>
      </c>
      <c r="G53" s="27">
        <v>168899.11</v>
      </c>
      <c r="H53" s="27">
        <v>168899.11</v>
      </c>
      <c r="I53" s="37">
        <v>37263</v>
      </c>
      <c r="J53" s="37">
        <v>38717</v>
      </c>
      <c r="K53" s="37">
        <v>40329</v>
      </c>
      <c r="L53" s="24">
        <v>47</v>
      </c>
      <c r="M53" s="24" t="s">
        <v>286</v>
      </c>
      <c r="N53" s="38">
        <v>3066</v>
      </c>
      <c r="O53" s="38"/>
      <c r="P53" s="38"/>
      <c r="Q53" s="38"/>
      <c r="R53" s="38"/>
    </row>
    <row r="54" spans="2:18" s="2" customFormat="1" ht="11.25">
      <c r="B54" s="53" t="s">
        <v>287</v>
      </c>
      <c r="C54" s="51" t="s">
        <v>223</v>
      </c>
      <c r="D54" s="2" t="s">
        <v>288</v>
      </c>
      <c r="E54" s="1">
        <v>214.4</v>
      </c>
      <c r="F54" s="1">
        <v>2224.7</v>
      </c>
      <c r="G54" s="27">
        <v>100749.01</v>
      </c>
      <c r="H54" s="27">
        <v>100749.01</v>
      </c>
      <c r="I54" s="37">
        <v>39244</v>
      </c>
      <c r="J54" s="37">
        <v>40329</v>
      </c>
      <c r="K54" s="37">
        <v>40329</v>
      </c>
      <c r="L54" s="24">
        <v>47</v>
      </c>
      <c r="M54" s="24" t="s">
        <v>289</v>
      </c>
      <c r="N54" s="38">
        <v>1085</v>
      </c>
      <c r="O54" s="38"/>
      <c r="P54" s="38"/>
      <c r="Q54" s="38"/>
      <c r="R54" s="38"/>
    </row>
    <row r="55" spans="2:18" s="2" customFormat="1" ht="11.25">
      <c r="B55" s="53" t="s">
        <v>290</v>
      </c>
      <c r="C55" s="51" t="s">
        <v>223</v>
      </c>
      <c r="D55" s="2" t="s">
        <v>291</v>
      </c>
      <c r="E55" s="1">
        <v>15</v>
      </c>
      <c r="F55" s="1">
        <v>416.3</v>
      </c>
      <c r="G55" s="27">
        <v>8619.75</v>
      </c>
      <c r="H55" s="27">
        <v>8619.75</v>
      </c>
      <c r="I55" s="37">
        <v>39372</v>
      </c>
      <c r="J55" s="37">
        <v>40329</v>
      </c>
      <c r="K55" s="37">
        <v>40329</v>
      </c>
      <c r="L55" s="24">
        <v>47</v>
      </c>
      <c r="M55" s="24" t="s">
        <v>292</v>
      </c>
      <c r="N55" s="38">
        <v>957</v>
      </c>
      <c r="O55" s="38"/>
      <c r="P55" s="38"/>
      <c r="Q55" s="38"/>
      <c r="R55" s="38"/>
    </row>
    <row r="56" spans="2:18" s="2" customFormat="1" ht="11.25">
      <c r="B56" s="53" t="s">
        <v>293</v>
      </c>
      <c r="C56" s="51" t="s">
        <v>223</v>
      </c>
      <c r="D56" s="2" t="s">
        <v>294</v>
      </c>
      <c r="E56" s="1">
        <v>70.9</v>
      </c>
      <c r="F56" s="1">
        <v>1006.2</v>
      </c>
      <c r="G56" s="27">
        <v>68390.32</v>
      </c>
      <c r="H56" s="27">
        <v>68390.32</v>
      </c>
      <c r="I56" s="37">
        <v>38912</v>
      </c>
      <c r="J56" s="37">
        <v>39964</v>
      </c>
      <c r="K56" s="37">
        <v>40329</v>
      </c>
      <c r="L56" s="24">
        <v>47</v>
      </c>
      <c r="M56" s="24" t="s">
        <v>295</v>
      </c>
      <c r="N56" s="38">
        <v>1417</v>
      </c>
      <c r="O56" s="38"/>
      <c r="P56" s="38"/>
      <c r="Q56" s="38"/>
      <c r="R56" s="38"/>
    </row>
    <row r="57" spans="2:18" s="2" customFormat="1" ht="11.25">
      <c r="B57" s="53" t="s">
        <v>296</v>
      </c>
      <c r="C57" s="51" t="s">
        <v>223</v>
      </c>
      <c r="D57" s="2" t="s">
        <v>297</v>
      </c>
      <c r="E57" s="1">
        <v>36</v>
      </c>
      <c r="F57" s="1">
        <v>140</v>
      </c>
      <c r="G57" s="27">
        <v>8375.04</v>
      </c>
      <c r="H57" s="27">
        <v>3350.02</v>
      </c>
      <c r="I57" s="37">
        <v>39281</v>
      </c>
      <c r="J57" s="37">
        <v>40329</v>
      </c>
      <c r="K57" s="37">
        <v>40329</v>
      </c>
      <c r="L57" s="24">
        <v>47</v>
      </c>
      <c r="M57" s="24" t="s">
        <v>298</v>
      </c>
      <c r="N57" s="38">
        <v>1048</v>
      </c>
      <c r="O57" s="38"/>
      <c r="P57" s="38"/>
      <c r="Q57" s="38"/>
      <c r="R57" s="38"/>
    </row>
    <row r="58" spans="2:18" s="2" customFormat="1" ht="11.25">
      <c r="B58" s="53" t="s">
        <v>299</v>
      </c>
      <c r="C58" s="51" t="s">
        <v>223</v>
      </c>
      <c r="D58" s="2" t="s">
        <v>300</v>
      </c>
      <c r="E58" s="1">
        <v>53</v>
      </c>
      <c r="F58" s="1">
        <v>437.8</v>
      </c>
      <c r="G58" s="27">
        <v>13357.69</v>
      </c>
      <c r="H58" s="27">
        <v>1335.77</v>
      </c>
      <c r="I58" s="37">
        <v>39255</v>
      </c>
      <c r="J58" s="37">
        <v>40329</v>
      </c>
      <c r="K58" s="37">
        <v>40329</v>
      </c>
      <c r="L58" s="24">
        <v>47</v>
      </c>
      <c r="M58" s="24" t="s">
        <v>301</v>
      </c>
      <c r="N58" s="38">
        <v>1074</v>
      </c>
      <c r="O58" s="38"/>
      <c r="P58" s="38"/>
      <c r="Q58" s="38"/>
      <c r="R58" s="38"/>
    </row>
    <row r="59" spans="2:18" s="2" customFormat="1" ht="11.25">
      <c r="B59" s="53" t="s">
        <v>302</v>
      </c>
      <c r="C59" s="51" t="s">
        <v>223</v>
      </c>
      <c r="D59" s="2" t="s">
        <v>303</v>
      </c>
      <c r="E59" s="1">
        <v>84.8</v>
      </c>
      <c r="F59" s="1">
        <v>1859</v>
      </c>
      <c r="G59" s="27">
        <v>61006.22</v>
      </c>
      <c r="H59" s="27">
        <v>57345.85</v>
      </c>
      <c r="I59" s="37">
        <v>39350</v>
      </c>
      <c r="J59" s="37">
        <v>40329</v>
      </c>
      <c r="K59" s="37">
        <v>40329</v>
      </c>
      <c r="L59" s="24">
        <v>47</v>
      </c>
      <c r="M59" s="24" t="s">
        <v>304</v>
      </c>
      <c r="N59" s="38">
        <v>979</v>
      </c>
      <c r="O59" s="38"/>
      <c r="P59" s="38"/>
      <c r="Q59" s="38"/>
      <c r="R59" s="38"/>
    </row>
    <row r="60" spans="2:18" s="2" customFormat="1" ht="11.25">
      <c r="B60" s="53" t="s">
        <v>305</v>
      </c>
      <c r="C60" s="51" t="s">
        <v>223</v>
      </c>
      <c r="D60" s="2" t="s">
        <v>306</v>
      </c>
      <c r="E60" s="1">
        <v>103.1</v>
      </c>
      <c r="F60" s="1">
        <v>1370.8</v>
      </c>
      <c r="G60" s="27">
        <v>40371.4</v>
      </c>
      <c r="H60" s="27">
        <v>4037.14</v>
      </c>
      <c r="I60" s="37">
        <v>39346</v>
      </c>
      <c r="J60" s="37">
        <v>40329</v>
      </c>
      <c r="K60" s="37">
        <v>40329</v>
      </c>
      <c r="L60" s="24">
        <v>47</v>
      </c>
      <c r="M60" s="24" t="s">
        <v>274</v>
      </c>
      <c r="N60" s="38">
        <v>983</v>
      </c>
      <c r="O60" s="38"/>
      <c r="P60" s="38"/>
      <c r="Q60" s="38"/>
      <c r="R60" s="38"/>
    </row>
    <row r="61" spans="2:18" s="2" customFormat="1" ht="11.25">
      <c r="B61" s="53" t="s">
        <v>307</v>
      </c>
      <c r="C61" s="51" t="s">
        <v>223</v>
      </c>
      <c r="D61" s="2" t="s">
        <v>308</v>
      </c>
      <c r="E61" s="1">
        <v>80</v>
      </c>
      <c r="F61" s="1">
        <v>163.2</v>
      </c>
      <c r="G61" s="27">
        <v>6325</v>
      </c>
      <c r="H61" s="27">
        <v>6325</v>
      </c>
      <c r="I61" s="37">
        <v>38475</v>
      </c>
      <c r="J61" s="37">
        <v>38807</v>
      </c>
      <c r="K61" s="37">
        <v>40329</v>
      </c>
      <c r="L61" s="24">
        <v>47</v>
      </c>
      <c r="M61" s="24" t="s">
        <v>309</v>
      </c>
      <c r="N61" s="38">
        <v>1854</v>
      </c>
      <c r="O61" s="38"/>
      <c r="P61" s="38"/>
      <c r="Q61" s="38"/>
      <c r="R61" s="38"/>
    </row>
    <row r="62" spans="2:18" s="2" customFormat="1" ht="11.25">
      <c r="B62" s="53" t="s">
        <v>310</v>
      </c>
      <c r="C62" s="51" t="s">
        <v>223</v>
      </c>
      <c r="D62" s="2" t="s">
        <v>311</v>
      </c>
      <c r="E62" s="1">
        <v>82</v>
      </c>
      <c r="F62" s="1">
        <v>1253</v>
      </c>
      <c r="G62" s="27">
        <v>27431.2</v>
      </c>
      <c r="H62" s="27">
        <v>2743.12</v>
      </c>
      <c r="I62" s="37">
        <v>39281</v>
      </c>
      <c r="J62" s="37">
        <v>40329</v>
      </c>
      <c r="K62" s="37">
        <v>40329</v>
      </c>
      <c r="L62" s="24">
        <v>47</v>
      </c>
      <c r="M62" s="24" t="s">
        <v>312</v>
      </c>
      <c r="N62" s="38">
        <v>1048</v>
      </c>
      <c r="O62" s="38"/>
      <c r="P62" s="38"/>
      <c r="Q62" s="38"/>
      <c r="R62" s="38"/>
    </row>
    <row r="63" spans="2:18" s="2" customFormat="1" ht="11.25">
      <c r="B63" s="53" t="s">
        <v>313</v>
      </c>
      <c r="C63" s="51" t="s">
        <v>223</v>
      </c>
      <c r="D63" s="2" t="s">
        <v>314</v>
      </c>
      <c r="E63" s="1">
        <v>223</v>
      </c>
      <c r="F63" s="1">
        <v>3548.6</v>
      </c>
      <c r="G63" s="27">
        <v>82224.34</v>
      </c>
      <c r="H63" s="27">
        <v>53380.83</v>
      </c>
      <c r="I63" s="37">
        <v>39162</v>
      </c>
      <c r="J63" s="37">
        <v>40329</v>
      </c>
      <c r="K63" s="37">
        <v>40329</v>
      </c>
      <c r="L63" s="24">
        <v>47</v>
      </c>
      <c r="M63" s="24" t="s">
        <v>315</v>
      </c>
      <c r="N63" s="38">
        <v>1167</v>
      </c>
      <c r="O63" s="38"/>
      <c r="P63" s="38"/>
      <c r="Q63" s="38"/>
      <c r="R63" s="38"/>
    </row>
    <row r="64" spans="2:18" s="2" customFormat="1" ht="11.25">
      <c r="B64" s="53" t="s">
        <v>316</v>
      </c>
      <c r="C64" s="51" t="s">
        <v>223</v>
      </c>
      <c r="D64" s="2" t="s">
        <v>317</v>
      </c>
      <c r="E64" s="1">
        <v>87</v>
      </c>
      <c r="F64" s="1">
        <v>991.6</v>
      </c>
      <c r="G64" s="27">
        <v>22279.9</v>
      </c>
      <c r="H64" s="27">
        <v>12031.14</v>
      </c>
      <c r="I64" s="37">
        <v>39183</v>
      </c>
      <c r="J64" s="37">
        <v>40329</v>
      </c>
      <c r="K64" s="37">
        <v>40329</v>
      </c>
      <c r="L64" s="24">
        <v>47</v>
      </c>
      <c r="M64" s="24" t="s">
        <v>318</v>
      </c>
      <c r="N64" s="38">
        <v>1146</v>
      </c>
      <c r="O64" s="38"/>
      <c r="P64" s="38"/>
      <c r="Q64" s="38"/>
      <c r="R64" s="38"/>
    </row>
    <row r="65" spans="2:18" s="2" customFormat="1" ht="11.25">
      <c r="B65" s="53" t="s">
        <v>319</v>
      </c>
      <c r="C65" s="51" t="s">
        <v>233</v>
      </c>
      <c r="D65" s="2" t="s">
        <v>320</v>
      </c>
      <c r="E65" s="1">
        <v>142</v>
      </c>
      <c r="F65" s="1">
        <v>434.6</v>
      </c>
      <c r="G65" s="27">
        <v>12372.95</v>
      </c>
      <c r="H65" s="27">
        <v>12372.95</v>
      </c>
      <c r="I65" s="37">
        <v>39498</v>
      </c>
      <c r="J65" s="37">
        <v>40329</v>
      </c>
      <c r="K65" s="37">
        <v>40329</v>
      </c>
      <c r="L65" s="24">
        <v>47</v>
      </c>
      <c r="M65" s="24" t="s">
        <v>321</v>
      </c>
      <c r="N65" s="38">
        <v>831</v>
      </c>
      <c r="O65" s="38"/>
      <c r="P65" s="38"/>
      <c r="Q65" s="38"/>
      <c r="R65" s="38"/>
    </row>
    <row r="66" spans="2:18" s="2" customFormat="1" ht="11.25">
      <c r="B66" s="53" t="s">
        <v>322</v>
      </c>
      <c r="C66" s="51" t="s">
        <v>233</v>
      </c>
      <c r="D66" s="2" t="s">
        <v>323</v>
      </c>
      <c r="E66" s="1">
        <v>21.9</v>
      </c>
      <c r="F66" s="1">
        <v>551</v>
      </c>
      <c r="G66" s="27">
        <v>7940.1</v>
      </c>
      <c r="H66" s="27">
        <v>794.01</v>
      </c>
      <c r="I66" s="37">
        <v>39549</v>
      </c>
      <c r="J66" s="37">
        <v>40329</v>
      </c>
      <c r="K66" s="37">
        <v>40329</v>
      </c>
      <c r="L66" s="24">
        <v>47</v>
      </c>
      <c r="M66" s="24" t="s">
        <v>271</v>
      </c>
      <c r="N66" s="38">
        <v>780</v>
      </c>
      <c r="O66" s="38"/>
      <c r="P66" s="38"/>
      <c r="Q66" s="38"/>
      <c r="R66" s="38"/>
    </row>
    <row r="67" spans="2:18" s="2" customFormat="1" ht="11.25">
      <c r="B67" s="53" t="s">
        <v>324</v>
      </c>
      <c r="C67" s="51" t="s">
        <v>223</v>
      </c>
      <c r="D67" s="2" t="s">
        <v>325</v>
      </c>
      <c r="E67" s="1">
        <v>213</v>
      </c>
      <c r="F67" s="1">
        <v>4910.2</v>
      </c>
      <c r="G67" s="27">
        <v>56620.59</v>
      </c>
      <c r="H67" s="27">
        <v>16429.97</v>
      </c>
      <c r="I67" s="37">
        <v>39477</v>
      </c>
      <c r="J67" s="37">
        <v>40329</v>
      </c>
      <c r="K67" s="37">
        <v>40329</v>
      </c>
      <c r="L67" s="24">
        <v>47</v>
      </c>
      <c r="M67" s="24" t="s">
        <v>326</v>
      </c>
      <c r="N67" s="38">
        <v>852</v>
      </c>
      <c r="O67" s="38"/>
      <c r="P67" s="38"/>
      <c r="Q67" s="38"/>
      <c r="R67" s="38"/>
    </row>
    <row r="68" spans="2:18" s="2" customFormat="1" ht="11.25">
      <c r="B68" s="53" t="s">
        <v>327</v>
      </c>
      <c r="C68" s="51" t="s">
        <v>223</v>
      </c>
      <c r="D68" s="2" t="s">
        <v>328</v>
      </c>
      <c r="E68" s="1">
        <v>85</v>
      </c>
      <c r="F68" s="1">
        <v>1980.4</v>
      </c>
      <c r="G68" s="27">
        <v>31713.43</v>
      </c>
      <c r="H68" s="27">
        <v>31470.43</v>
      </c>
      <c r="I68" s="37">
        <v>39477</v>
      </c>
      <c r="J68" s="37">
        <v>40329</v>
      </c>
      <c r="K68" s="37">
        <v>40329</v>
      </c>
      <c r="L68" s="24">
        <v>47</v>
      </c>
      <c r="M68" s="24" t="s">
        <v>326</v>
      </c>
      <c r="N68" s="38">
        <v>852</v>
      </c>
      <c r="O68" s="38"/>
      <c r="P68" s="38"/>
      <c r="Q68" s="38"/>
      <c r="R68" s="38"/>
    </row>
    <row r="69" spans="2:18" s="2" customFormat="1" ht="11.25">
      <c r="B69" s="53" t="s">
        <v>329</v>
      </c>
      <c r="C69" s="51" t="s">
        <v>223</v>
      </c>
      <c r="D69" s="2" t="s">
        <v>330</v>
      </c>
      <c r="E69" s="1">
        <v>104</v>
      </c>
      <c r="F69" s="1">
        <v>1965.8</v>
      </c>
      <c r="G69" s="27">
        <v>31940.33</v>
      </c>
      <c r="H69" s="27">
        <v>24150.02</v>
      </c>
      <c r="I69" s="37">
        <v>38534</v>
      </c>
      <c r="J69" s="37">
        <v>39538</v>
      </c>
      <c r="K69" s="37">
        <v>40329</v>
      </c>
      <c r="L69" s="24">
        <v>47</v>
      </c>
      <c r="M69" s="24" t="s">
        <v>315</v>
      </c>
      <c r="N69" s="38">
        <v>1795</v>
      </c>
      <c r="O69" s="38"/>
      <c r="P69" s="38"/>
      <c r="Q69" s="38"/>
      <c r="R69" s="38"/>
    </row>
    <row r="70" spans="2:18" s="2" customFormat="1" ht="11.25">
      <c r="B70" s="53" t="s">
        <v>331</v>
      </c>
      <c r="C70" s="51" t="s">
        <v>223</v>
      </c>
      <c r="D70" s="2" t="s">
        <v>332</v>
      </c>
      <c r="E70" s="1">
        <v>114</v>
      </c>
      <c r="F70" s="1">
        <v>2843.4</v>
      </c>
      <c r="G70" s="27">
        <v>46793.75</v>
      </c>
      <c r="H70" s="27">
        <v>37435</v>
      </c>
      <c r="I70" s="37">
        <v>39437</v>
      </c>
      <c r="J70" s="37">
        <v>40329</v>
      </c>
      <c r="K70" s="37">
        <v>40329</v>
      </c>
      <c r="L70" s="24">
        <v>47</v>
      </c>
      <c r="M70" s="24" t="s">
        <v>333</v>
      </c>
      <c r="N70" s="38">
        <v>892</v>
      </c>
      <c r="O70" s="38"/>
      <c r="P70" s="38"/>
      <c r="Q70" s="38"/>
      <c r="R70" s="38"/>
    </row>
    <row r="71" spans="2:18" s="2" customFormat="1" ht="11.25">
      <c r="B71" s="53" t="s">
        <v>334</v>
      </c>
      <c r="C71" s="51" t="s">
        <v>223</v>
      </c>
      <c r="D71" s="2" t="s">
        <v>335</v>
      </c>
      <c r="E71" s="1">
        <v>42.3</v>
      </c>
      <c r="F71" s="1">
        <v>881.4</v>
      </c>
      <c r="G71" s="27">
        <v>26994.45</v>
      </c>
      <c r="H71" s="27">
        <v>3856.35</v>
      </c>
      <c r="I71" s="37">
        <v>38995</v>
      </c>
      <c r="J71" s="37">
        <v>39964</v>
      </c>
      <c r="K71" s="37">
        <v>40329</v>
      </c>
      <c r="L71" s="24">
        <v>47</v>
      </c>
      <c r="M71" s="24" t="s">
        <v>274</v>
      </c>
      <c r="N71" s="38">
        <v>1334</v>
      </c>
      <c r="O71" s="38"/>
      <c r="P71" s="38"/>
      <c r="Q71" s="38"/>
      <c r="R71" s="38"/>
    </row>
    <row r="72" spans="2:18" s="2" customFormat="1" ht="11.25">
      <c r="B72" s="53" t="s">
        <v>336</v>
      </c>
      <c r="C72" s="51" t="s">
        <v>223</v>
      </c>
      <c r="D72" s="2" t="s">
        <v>337</v>
      </c>
      <c r="E72" s="1">
        <v>9</v>
      </c>
      <c r="F72" s="1">
        <v>199.6</v>
      </c>
      <c r="G72" s="27">
        <v>5966.89</v>
      </c>
      <c r="H72" s="27">
        <v>1297.15</v>
      </c>
      <c r="I72" s="37">
        <v>38995</v>
      </c>
      <c r="J72" s="37">
        <v>39599</v>
      </c>
      <c r="K72" s="37">
        <v>40329</v>
      </c>
      <c r="L72" s="24">
        <v>47</v>
      </c>
      <c r="M72" s="24" t="s">
        <v>274</v>
      </c>
      <c r="N72" s="38">
        <v>1334</v>
      </c>
      <c r="O72" s="38"/>
      <c r="P72" s="38"/>
      <c r="Q72" s="38"/>
      <c r="R72" s="38"/>
    </row>
    <row r="73" spans="2:18" s="2" customFormat="1" ht="11.25">
      <c r="B73" s="53" t="s">
        <v>338</v>
      </c>
      <c r="C73" s="51" t="s">
        <v>233</v>
      </c>
      <c r="D73" s="2" t="s">
        <v>339</v>
      </c>
      <c r="E73" s="1">
        <v>23.1</v>
      </c>
      <c r="F73" s="1">
        <v>258.6</v>
      </c>
      <c r="G73" s="27">
        <v>7400</v>
      </c>
      <c r="H73" s="27">
        <v>740</v>
      </c>
      <c r="I73" s="37">
        <v>39393</v>
      </c>
      <c r="J73" s="37">
        <v>40329</v>
      </c>
      <c r="K73" s="37">
        <v>40329</v>
      </c>
      <c r="L73" s="24">
        <v>47</v>
      </c>
      <c r="M73" s="24" t="s">
        <v>271</v>
      </c>
      <c r="N73" s="38">
        <v>936</v>
      </c>
      <c r="O73" s="38"/>
      <c r="P73" s="38"/>
      <c r="Q73" s="38"/>
      <c r="R73" s="38"/>
    </row>
    <row r="74" spans="2:18" s="2" customFormat="1" ht="11.25">
      <c r="B74" s="53" t="s">
        <v>340</v>
      </c>
      <c r="C74" s="51" t="s">
        <v>223</v>
      </c>
      <c r="D74" s="2" t="s">
        <v>341</v>
      </c>
      <c r="E74" s="1">
        <v>287.6</v>
      </c>
      <c r="F74" s="1">
        <v>5198.5</v>
      </c>
      <c r="G74" s="27">
        <v>158671.5</v>
      </c>
      <c r="H74" s="27">
        <v>15867.15</v>
      </c>
      <c r="I74" s="37">
        <v>39346</v>
      </c>
      <c r="J74" s="37">
        <v>40329</v>
      </c>
      <c r="K74" s="37">
        <v>40329</v>
      </c>
      <c r="L74" s="24">
        <v>47</v>
      </c>
      <c r="M74" s="24" t="s">
        <v>274</v>
      </c>
      <c r="N74" s="38">
        <v>983</v>
      </c>
      <c r="O74" s="38"/>
      <c r="P74" s="38"/>
      <c r="Q74" s="38"/>
      <c r="R74" s="38"/>
    </row>
    <row r="75" spans="2:18" s="2" customFormat="1" ht="11.25">
      <c r="B75" s="53" t="s">
        <v>342</v>
      </c>
      <c r="C75" s="51" t="s">
        <v>223</v>
      </c>
      <c r="D75" s="2" t="s">
        <v>343</v>
      </c>
      <c r="E75" s="1">
        <v>36</v>
      </c>
      <c r="F75" s="1">
        <v>702.4</v>
      </c>
      <c r="G75" s="27">
        <v>7785.18</v>
      </c>
      <c r="H75" s="27">
        <v>778.52</v>
      </c>
      <c r="I75" s="37">
        <v>39583</v>
      </c>
      <c r="J75" s="37">
        <v>40359</v>
      </c>
      <c r="K75" s="37">
        <v>40359</v>
      </c>
      <c r="L75" s="24">
        <v>77</v>
      </c>
      <c r="M75" s="24" t="s">
        <v>344</v>
      </c>
      <c r="N75" s="38">
        <v>776</v>
      </c>
      <c r="O75" s="38"/>
      <c r="P75" s="38"/>
      <c r="Q75" s="38"/>
      <c r="R75" s="38"/>
    </row>
    <row r="76" spans="2:18" s="2" customFormat="1" ht="11.25">
      <c r="B76" s="53" t="s">
        <v>345</v>
      </c>
      <c r="C76" s="51" t="s">
        <v>223</v>
      </c>
      <c r="D76" s="2" t="s">
        <v>346</v>
      </c>
      <c r="E76" s="1">
        <v>138</v>
      </c>
      <c r="F76" s="1">
        <v>2156.2</v>
      </c>
      <c r="G76" s="27">
        <v>64028.56</v>
      </c>
      <c r="H76" s="27">
        <v>31053.84</v>
      </c>
      <c r="I76" s="37">
        <v>39325</v>
      </c>
      <c r="J76" s="37">
        <v>40359</v>
      </c>
      <c r="K76" s="37">
        <v>40359</v>
      </c>
      <c r="L76" s="24">
        <v>77</v>
      </c>
      <c r="M76" s="24" t="s">
        <v>347</v>
      </c>
      <c r="N76" s="38">
        <v>1034</v>
      </c>
      <c r="O76" s="38"/>
      <c r="P76" s="38"/>
      <c r="Q76" s="38"/>
      <c r="R76" s="38"/>
    </row>
    <row r="77" spans="2:18" s="2" customFormat="1" ht="11.25">
      <c r="B77" s="53" t="s">
        <v>348</v>
      </c>
      <c r="C77" s="51" t="s">
        <v>223</v>
      </c>
      <c r="D77" s="2" t="s">
        <v>349</v>
      </c>
      <c r="E77" s="1">
        <v>8</v>
      </c>
      <c r="F77" s="1">
        <v>117.08</v>
      </c>
      <c r="G77" s="27">
        <v>4395.7</v>
      </c>
      <c r="H77" s="27">
        <v>4395.7</v>
      </c>
      <c r="I77" s="37">
        <v>39946</v>
      </c>
      <c r="J77" s="37">
        <v>40359</v>
      </c>
      <c r="K77" s="37">
        <v>40359</v>
      </c>
      <c r="L77" s="24">
        <v>77</v>
      </c>
      <c r="M77" s="24" t="s">
        <v>350</v>
      </c>
      <c r="N77" s="38">
        <v>413</v>
      </c>
      <c r="O77" s="38"/>
      <c r="P77" s="38"/>
      <c r="Q77" s="38"/>
      <c r="R77" s="38"/>
    </row>
    <row r="78" spans="2:18" s="2" customFormat="1" ht="11.25">
      <c r="B78" s="53" t="s">
        <v>351</v>
      </c>
      <c r="C78" s="51" t="s">
        <v>223</v>
      </c>
      <c r="D78" s="2" t="s">
        <v>352</v>
      </c>
      <c r="E78" s="1">
        <v>31</v>
      </c>
      <c r="F78" s="1">
        <v>534</v>
      </c>
      <c r="G78" s="27">
        <v>8647.28</v>
      </c>
      <c r="H78" s="27">
        <v>864.73</v>
      </c>
      <c r="I78" s="37">
        <v>39405</v>
      </c>
      <c r="J78" s="37">
        <v>40359</v>
      </c>
      <c r="K78" s="37">
        <v>40359</v>
      </c>
      <c r="L78" s="24">
        <v>77</v>
      </c>
      <c r="M78" s="24" t="s">
        <v>344</v>
      </c>
      <c r="N78" s="38">
        <v>954</v>
      </c>
      <c r="O78" s="38"/>
      <c r="P78" s="38"/>
      <c r="Q78" s="38"/>
      <c r="R78" s="38"/>
    </row>
    <row r="79" spans="2:18" s="2" customFormat="1" ht="11.25">
      <c r="B79" s="53" t="s">
        <v>353</v>
      </c>
      <c r="C79" s="51" t="s">
        <v>233</v>
      </c>
      <c r="D79" s="2" t="s">
        <v>354</v>
      </c>
      <c r="E79" s="1">
        <v>112</v>
      </c>
      <c r="F79" s="1">
        <v>1279.6</v>
      </c>
      <c r="G79" s="27">
        <v>21537.9</v>
      </c>
      <c r="H79" s="27">
        <v>2153.79</v>
      </c>
      <c r="I79" s="37">
        <v>39261</v>
      </c>
      <c r="J79" s="37">
        <v>40359</v>
      </c>
      <c r="K79" s="37">
        <v>40359</v>
      </c>
      <c r="L79" s="24">
        <v>77</v>
      </c>
      <c r="M79" s="24" t="s">
        <v>259</v>
      </c>
      <c r="N79" s="38">
        <v>1098</v>
      </c>
      <c r="O79" s="38"/>
      <c r="P79" s="38"/>
      <c r="Q79" s="38"/>
      <c r="R79" s="38"/>
    </row>
    <row r="80" spans="2:18" s="2" customFormat="1" ht="11.25">
      <c r="B80" s="53" t="s">
        <v>355</v>
      </c>
      <c r="C80" s="51" t="s">
        <v>223</v>
      </c>
      <c r="D80" s="2" t="s">
        <v>356</v>
      </c>
      <c r="E80" s="1">
        <v>47</v>
      </c>
      <c r="F80" s="1">
        <v>973</v>
      </c>
      <c r="G80" s="27">
        <v>36410.3</v>
      </c>
      <c r="H80" s="27">
        <v>36410.3</v>
      </c>
      <c r="I80" s="37">
        <v>39317</v>
      </c>
      <c r="J80" s="37">
        <v>40178</v>
      </c>
      <c r="K80" s="37">
        <v>40359</v>
      </c>
      <c r="L80" s="24">
        <v>77</v>
      </c>
      <c r="M80" s="24" t="s">
        <v>357</v>
      </c>
      <c r="N80" s="38">
        <v>1042</v>
      </c>
      <c r="O80" s="38"/>
      <c r="P80" s="38"/>
      <c r="Q80" s="38"/>
      <c r="R80" s="38"/>
    </row>
    <row r="81" spans="2:18" s="2" customFormat="1" ht="11.25">
      <c r="B81" s="53" t="s">
        <v>358</v>
      </c>
      <c r="C81" s="51" t="s">
        <v>223</v>
      </c>
      <c r="D81" s="2" t="s">
        <v>359</v>
      </c>
      <c r="E81" s="1">
        <v>28</v>
      </c>
      <c r="F81" s="1">
        <v>882</v>
      </c>
      <c r="G81" s="27">
        <v>21329.55</v>
      </c>
      <c r="H81" s="27">
        <v>14611.58</v>
      </c>
      <c r="I81" s="37">
        <v>39325</v>
      </c>
      <c r="J81" s="37">
        <v>39994</v>
      </c>
      <c r="K81" s="37">
        <v>40359</v>
      </c>
      <c r="L81" s="24">
        <v>77</v>
      </c>
      <c r="M81" s="24" t="s">
        <v>347</v>
      </c>
      <c r="N81" s="38">
        <v>1034</v>
      </c>
      <c r="O81" s="38"/>
      <c r="P81" s="38"/>
      <c r="Q81" s="38"/>
      <c r="R81" s="38"/>
    </row>
    <row r="82" spans="2:18" s="2" customFormat="1" ht="11.25">
      <c r="B82" s="53" t="s">
        <v>360</v>
      </c>
      <c r="C82" s="51" t="s">
        <v>223</v>
      </c>
      <c r="D82" s="2" t="s">
        <v>361</v>
      </c>
      <c r="E82" s="1">
        <v>97</v>
      </c>
      <c r="F82" s="1">
        <v>2540.8</v>
      </c>
      <c r="G82" s="27">
        <v>60686.05</v>
      </c>
      <c r="H82" s="27">
        <v>6068.61</v>
      </c>
      <c r="I82" s="37">
        <v>39492</v>
      </c>
      <c r="J82" s="37">
        <v>40359</v>
      </c>
      <c r="K82" s="37">
        <v>40359</v>
      </c>
      <c r="L82" s="24">
        <v>77</v>
      </c>
      <c r="M82" s="24" t="s">
        <v>347</v>
      </c>
      <c r="N82" s="38">
        <v>867</v>
      </c>
      <c r="O82" s="38"/>
      <c r="P82" s="38"/>
      <c r="Q82" s="38"/>
      <c r="R82" s="38"/>
    </row>
    <row r="83" spans="2:18" s="2" customFormat="1" ht="11.25">
      <c r="B83" s="53" t="s">
        <v>362</v>
      </c>
      <c r="C83" s="51" t="s">
        <v>223</v>
      </c>
      <c r="D83" s="2" t="s">
        <v>363</v>
      </c>
      <c r="E83" s="1">
        <v>99</v>
      </c>
      <c r="F83" s="1">
        <v>1860.2</v>
      </c>
      <c r="G83" s="27">
        <v>38137.72</v>
      </c>
      <c r="H83" s="27">
        <v>3813.77</v>
      </c>
      <c r="I83" s="37">
        <v>39307</v>
      </c>
      <c r="J83" s="37">
        <v>40359</v>
      </c>
      <c r="K83" s="37">
        <v>40359</v>
      </c>
      <c r="L83" s="24">
        <v>77</v>
      </c>
      <c r="M83" s="24" t="s">
        <v>241</v>
      </c>
      <c r="N83" s="38">
        <v>1052</v>
      </c>
      <c r="O83" s="38"/>
      <c r="P83" s="38"/>
      <c r="Q83" s="38"/>
      <c r="R83" s="38"/>
    </row>
    <row r="84" spans="2:18" s="2" customFormat="1" ht="11.25">
      <c r="B84" s="53" t="s">
        <v>364</v>
      </c>
      <c r="C84" s="51" t="s">
        <v>223</v>
      </c>
      <c r="D84" s="2" t="s">
        <v>365</v>
      </c>
      <c r="E84" s="1">
        <v>24</v>
      </c>
      <c r="F84" s="1">
        <v>232</v>
      </c>
      <c r="G84" s="27">
        <v>6958.7</v>
      </c>
      <c r="H84" s="27">
        <v>993.77</v>
      </c>
      <c r="I84" s="37">
        <v>39342</v>
      </c>
      <c r="J84" s="37">
        <v>39994</v>
      </c>
      <c r="K84" s="37">
        <v>40359</v>
      </c>
      <c r="L84" s="24">
        <v>77</v>
      </c>
      <c r="M84" s="24" t="s">
        <v>366</v>
      </c>
      <c r="N84" s="38">
        <v>1017</v>
      </c>
      <c r="O84" s="38"/>
      <c r="P84" s="38"/>
      <c r="Q84" s="38"/>
      <c r="R84" s="38"/>
    </row>
    <row r="85" spans="2:18" s="2" customFormat="1" ht="11.25">
      <c r="B85" s="53" t="s">
        <v>367</v>
      </c>
      <c r="C85" s="51" t="s">
        <v>223</v>
      </c>
      <c r="D85" s="2" t="s">
        <v>368</v>
      </c>
      <c r="E85" s="1">
        <v>240</v>
      </c>
      <c r="F85" s="1">
        <v>2999.6</v>
      </c>
      <c r="G85" s="27">
        <v>195493.3</v>
      </c>
      <c r="H85" s="27">
        <v>158349.56</v>
      </c>
      <c r="I85" s="37">
        <v>38936</v>
      </c>
      <c r="J85" s="37">
        <v>39994</v>
      </c>
      <c r="K85" s="37">
        <v>40359</v>
      </c>
      <c r="L85" s="24">
        <v>77</v>
      </c>
      <c r="M85" s="24" t="s">
        <v>347</v>
      </c>
      <c r="N85" s="38">
        <v>1423</v>
      </c>
      <c r="O85" s="38"/>
      <c r="P85" s="38"/>
      <c r="Q85" s="38"/>
      <c r="R85" s="38"/>
    </row>
    <row r="86" spans="2:18" s="2" customFormat="1" ht="11.25">
      <c r="B86" s="53" t="s">
        <v>369</v>
      </c>
      <c r="C86" s="51" t="s">
        <v>223</v>
      </c>
      <c r="D86" s="2" t="s">
        <v>370</v>
      </c>
      <c r="E86" s="1">
        <v>294</v>
      </c>
      <c r="F86" s="1">
        <v>2321</v>
      </c>
      <c r="G86" s="27">
        <v>72281.03</v>
      </c>
      <c r="H86" s="27">
        <v>72281.03</v>
      </c>
      <c r="I86" s="37">
        <v>39625</v>
      </c>
      <c r="J86" s="37">
        <v>40178</v>
      </c>
      <c r="K86" s="37">
        <v>40359</v>
      </c>
      <c r="L86" s="24">
        <v>77</v>
      </c>
      <c r="M86" s="24" t="s">
        <v>371</v>
      </c>
      <c r="N86" s="38">
        <v>734</v>
      </c>
      <c r="O86" s="38"/>
      <c r="P86" s="38"/>
      <c r="Q86" s="38"/>
      <c r="R86" s="38"/>
    </row>
    <row r="87" spans="2:18" s="2" customFormat="1" ht="11.25">
      <c r="B87" s="53" t="s">
        <v>372</v>
      </c>
      <c r="C87" s="51" t="s">
        <v>223</v>
      </c>
      <c r="D87" s="2" t="s">
        <v>373</v>
      </c>
      <c r="E87" s="1">
        <v>83</v>
      </c>
      <c r="F87" s="1">
        <v>1723.4</v>
      </c>
      <c r="G87" s="27">
        <v>28971.95</v>
      </c>
      <c r="H87" s="27">
        <v>2897.2</v>
      </c>
      <c r="I87" s="37">
        <v>39402</v>
      </c>
      <c r="J87" s="37">
        <v>40359</v>
      </c>
      <c r="K87" s="37">
        <v>40359</v>
      </c>
      <c r="L87" s="24">
        <v>77</v>
      </c>
      <c r="M87" s="24" t="s">
        <v>241</v>
      </c>
      <c r="N87" s="38">
        <v>957</v>
      </c>
      <c r="O87" s="38"/>
      <c r="P87" s="38"/>
      <c r="Q87" s="38"/>
      <c r="R87" s="38"/>
    </row>
    <row r="88" spans="2:18" s="2" customFormat="1" ht="11.25">
      <c r="B88" s="53" t="s">
        <v>374</v>
      </c>
      <c r="C88" s="51" t="s">
        <v>223</v>
      </c>
      <c r="D88" s="2" t="s">
        <v>375</v>
      </c>
      <c r="E88" s="1">
        <v>65</v>
      </c>
      <c r="F88" s="1">
        <v>1345</v>
      </c>
      <c r="G88" s="27">
        <v>46889.8</v>
      </c>
      <c r="H88" s="27">
        <v>33535.58</v>
      </c>
      <c r="I88" s="37">
        <v>39423</v>
      </c>
      <c r="J88" s="37">
        <v>40359</v>
      </c>
      <c r="K88" s="37">
        <v>40359</v>
      </c>
      <c r="L88" s="24">
        <v>77</v>
      </c>
      <c r="M88" s="24" t="s">
        <v>376</v>
      </c>
      <c r="N88" s="38">
        <v>936</v>
      </c>
      <c r="O88" s="38"/>
      <c r="P88" s="38"/>
      <c r="Q88" s="38"/>
      <c r="R88" s="38"/>
    </row>
    <row r="89" spans="2:18" s="2" customFormat="1" ht="11.25">
      <c r="B89" s="53" t="s">
        <v>377</v>
      </c>
      <c r="C89" s="51" t="s">
        <v>223</v>
      </c>
      <c r="D89" s="2" t="s">
        <v>378</v>
      </c>
      <c r="E89" s="1">
        <v>135</v>
      </c>
      <c r="F89" s="1">
        <v>1048.4</v>
      </c>
      <c r="G89" s="27">
        <v>22434.43</v>
      </c>
      <c r="H89" s="27">
        <v>22434.43</v>
      </c>
      <c r="I89" s="37">
        <v>39339</v>
      </c>
      <c r="J89" s="37">
        <v>40359</v>
      </c>
      <c r="K89" s="37">
        <v>40359</v>
      </c>
      <c r="L89" s="24">
        <v>77</v>
      </c>
      <c r="M89" s="24" t="s">
        <v>241</v>
      </c>
      <c r="N89" s="38">
        <v>1020</v>
      </c>
      <c r="O89" s="38"/>
      <c r="P89" s="38"/>
      <c r="Q89" s="38"/>
      <c r="R89" s="38"/>
    </row>
    <row r="90" spans="2:18" s="2" customFormat="1" ht="11.25">
      <c r="B90" s="53" t="s">
        <v>379</v>
      </c>
      <c r="C90" s="51" t="s">
        <v>223</v>
      </c>
      <c r="D90" s="2" t="s">
        <v>380</v>
      </c>
      <c r="E90" s="1">
        <v>122</v>
      </c>
      <c r="F90" s="1">
        <v>1635</v>
      </c>
      <c r="G90" s="27">
        <v>67359.85</v>
      </c>
      <c r="H90" s="27">
        <v>28291.14</v>
      </c>
      <c r="I90" s="37">
        <v>39325</v>
      </c>
      <c r="J90" s="37">
        <v>40359</v>
      </c>
      <c r="K90" s="37">
        <v>40359</v>
      </c>
      <c r="L90" s="24">
        <v>77</v>
      </c>
      <c r="M90" s="24" t="s">
        <v>347</v>
      </c>
      <c r="N90" s="38">
        <v>1034</v>
      </c>
      <c r="O90" s="38"/>
      <c r="P90" s="38"/>
      <c r="Q90" s="38"/>
      <c r="R90" s="38"/>
    </row>
    <row r="91" spans="2:18" s="2" customFormat="1" ht="11.25">
      <c r="B91" s="53" t="s">
        <v>381</v>
      </c>
      <c r="C91" s="51" t="s">
        <v>223</v>
      </c>
      <c r="D91" s="2" t="s">
        <v>382</v>
      </c>
      <c r="E91" s="1">
        <v>23</v>
      </c>
      <c r="F91" s="1">
        <v>349</v>
      </c>
      <c r="G91" s="27">
        <v>7422</v>
      </c>
      <c r="H91" s="27">
        <v>7422</v>
      </c>
      <c r="I91" s="37">
        <v>39580</v>
      </c>
      <c r="J91" s="37">
        <v>40359</v>
      </c>
      <c r="K91" s="37">
        <v>40359</v>
      </c>
      <c r="L91" s="24">
        <v>77</v>
      </c>
      <c r="M91" s="24" t="s">
        <v>383</v>
      </c>
      <c r="N91" s="38">
        <v>779</v>
      </c>
      <c r="O91" s="38"/>
      <c r="P91" s="38"/>
      <c r="Q91" s="38"/>
      <c r="R91" s="38"/>
    </row>
    <row r="92" spans="2:18" s="2" customFormat="1" ht="11.25">
      <c r="B92" s="53" t="s">
        <v>384</v>
      </c>
      <c r="C92" s="51" t="s">
        <v>223</v>
      </c>
      <c r="D92" s="2" t="s">
        <v>385</v>
      </c>
      <c r="E92" s="1">
        <v>164</v>
      </c>
      <c r="F92" s="1">
        <v>3812.6</v>
      </c>
      <c r="G92" s="27">
        <v>167744.95</v>
      </c>
      <c r="H92" s="27">
        <v>167744.95</v>
      </c>
      <c r="I92" s="37">
        <v>39085</v>
      </c>
      <c r="J92" s="37">
        <v>40178</v>
      </c>
      <c r="K92" s="37">
        <v>40359</v>
      </c>
      <c r="L92" s="24">
        <v>77</v>
      </c>
      <c r="M92" s="24" t="s">
        <v>357</v>
      </c>
      <c r="N92" s="38">
        <v>1274</v>
      </c>
      <c r="O92" s="38"/>
      <c r="P92" s="38"/>
      <c r="Q92" s="38"/>
      <c r="R92" s="38"/>
    </row>
    <row r="93" spans="2:18" s="2" customFormat="1" ht="11.25">
      <c r="B93" s="53" t="s">
        <v>386</v>
      </c>
      <c r="C93" s="51" t="s">
        <v>223</v>
      </c>
      <c r="D93" s="2" t="s">
        <v>387</v>
      </c>
      <c r="E93" s="1">
        <v>34</v>
      </c>
      <c r="F93" s="1">
        <v>259</v>
      </c>
      <c r="G93" s="27">
        <v>30938.97</v>
      </c>
      <c r="H93" s="27">
        <v>30938.97</v>
      </c>
      <c r="I93" s="37">
        <v>39038</v>
      </c>
      <c r="J93" s="37">
        <v>40178</v>
      </c>
      <c r="K93" s="37">
        <v>40359</v>
      </c>
      <c r="L93" s="24">
        <v>77</v>
      </c>
      <c r="M93" s="24" t="s">
        <v>388</v>
      </c>
      <c r="N93" s="38">
        <v>1321</v>
      </c>
      <c r="O93" s="38"/>
      <c r="P93" s="38"/>
      <c r="Q93" s="38"/>
      <c r="R93" s="38"/>
    </row>
    <row r="94" spans="2:18" s="2" customFormat="1" ht="11.25">
      <c r="B94" s="53" t="s">
        <v>389</v>
      </c>
      <c r="C94" s="51" t="s">
        <v>223</v>
      </c>
      <c r="D94" s="2" t="s">
        <v>390</v>
      </c>
      <c r="E94" s="1">
        <v>6.5</v>
      </c>
      <c r="F94" s="1">
        <v>146</v>
      </c>
      <c r="G94" s="27">
        <v>5265</v>
      </c>
      <c r="H94" s="27"/>
      <c r="I94" s="37">
        <v>40280</v>
      </c>
      <c r="J94" s="37">
        <v>40359</v>
      </c>
      <c r="K94" s="37">
        <v>40359</v>
      </c>
      <c r="L94" s="24">
        <v>77</v>
      </c>
      <c r="M94" s="24" t="s">
        <v>391</v>
      </c>
      <c r="N94" s="38">
        <v>79</v>
      </c>
      <c r="O94" s="38"/>
      <c r="P94" s="38"/>
      <c r="Q94" s="38"/>
      <c r="R94" s="38"/>
    </row>
    <row r="95" spans="2:18" s="2" customFormat="1" ht="11.25">
      <c r="B95" s="53" t="s">
        <v>392</v>
      </c>
      <c r="C95" s="51" t="s">
        <v>223</v>
      </c>
      <c r="D95" s="2" t="s">
        <v>393</v>
      </c>
      <c r="E95" s="1">
        <v>201</v>
      </c>
      <c r="F95" s="1">
        <v>4160.6</v>
      </c>
      <c r="G95" s="27">
        <v>136843.1</v>
      </c>
      <c r="H95" s="27">
        <v>111527.13</v>
      </c>
      <c r="I95" s="37">
        <v>39296</v>
      </c>
      <c r="J95" s="37">
        <v>40359</v>
      </c>
      <c r="K95" s="37">
        <v>40359</v>
      </c>
      <c r="L95" s="24">
        <v>77</v>
      </c>
      <c r="M95" s="24" t="s">
        <v>394</v>
      </c>
      <c r="N95" s="38">
        <v>1063</v>
      </c>
      <c r="O95" s="38"/>
      <c r="P95" s="38"/>
      <c r="Q95" s="38"/>
      <c r="R95" s="38"/>
    </row>
    <row r="96" spans="2:18" s="2" customFormat="1" ht="11.25">
      <c r="B96" s="53" t="s">
        <v>395</v>
      </c>
      <c r="C96" s="51" t="s">
        <v>223</v>
      </c>
      <c r="D96" s="2" t="s">
        <v>396</v>
      </c>
      <c r="E96" s="1">
        <v>77</v>
      </c>
      <c r="F96" s="1">
        <v>912.8</v>
      </c>
      <c r="G96" s="27">
        <v>21051.4</v>
      </c>
      <c r="H96" s="27">
        <v>21051.4</v>
      </c>
      <c r="I96" s="37">
        <v>39287</v>
      </c>
      <c r="J96" s="37">
        <v>40178</v>
      </c>
      <c r="K96" s="37">
        <v>40359</v>
      </c>
      <c r="L96" s="24">
        <v>77</v>
      </c>
      <c r="M96" s="24" t="s">
        <v>347</v>
      </c>
      <c r="N96" s="38">
        <v>1072</v>
      </c>
      <c r="O96" s="38"/>
      <c r="P96" s="38"/>
      <c r="Q96" s="38"/>
      <c r="R96" s="38"/>
    </row>
    <row r="97" spans="2:18" s="2" customFormat="1" ht="11.25">
      <c r="B97" s="53" t="s">
        <v>397</v>
      </c>
      <c r="C97" s="51" t="s">
        <v>223</v>
      </c>
      <c r="D97" s="2" t="s">
        <v>398</v>
      </c>
      <c r="E97" s="1">
        <v>162</v>
      </c>
      <c r="F97" s="1">
        <v>2229.8</v>
      </c>
      <c r="G97" s="27">
        <v>96472.81</v>
      </c>
      <c r="H97" s="27">
        <v>96472.81</v>
      </c>
      <c r="I97" s="37">
        <v>38790</v>
      </c>
      <c r="J97" s="37">
        <v>40178</v>
      </c>
      <c r="K97" s="37">
        <v>40359</v>
      </c>
      <c r="L97" s="24">
        <v>77</v>
      </c>
      <c r="M97" s="24" t="s">
        <v>277</v>
      </c>
      <c r="N97" s="38">
        <v>1569</v>
      </c>
      <c r="O97" s="38"/>
      <c r="P97" s="38"/>
      <c r="Q97" s="38"/>
      <c r="R97" s="38"/>
    </row>
    <row r="98" spans="2:18" s="2" customFormat="1" ht="11.25">
      <c r="B98" s="53" t="s">
        <v>399</v>
      </c>
      <c r="C98" s="51" t="s">
        <v>223</v>
      </c>
      <c r="D98" s="2" t="s">
        <v>400</v>
      </c>
      <c r="E98" s="1">
        <v>77</v>
      </c>
      <c r="F98" s="1">
        <v>1832.4</v>
      </c>
      <c r="G98" s="27">
        <v>70290.93</v>
      </c>
      <c r="H98" s="27">
        <v>70290.93</v>
      </c>
      <c r="I98" s="37">
        <v>38873</v>
      </c>
      <c r="J98" s="37">
        <v>39994</v>
      </c>
      <c r="K98" s="37">
        <v>40359</v>
      </c>
      <c r="L98" s="24">
        <v>77</v>
      </c>
      <c r="M98" s="24" t="s">
        <v>344</v>
      </c>
      <c r="N98" s="38">
        <v>1486</v>
      </c>
      <c r="O98" s="38"/>
      <c r="P98" s="38"/>
      <c r="Q98" s="38"/>
      <c r="R98" s="38"/>
    </row>
    <row r="99" spans="2:18" s="2" customFormat="1" ht="11.25">
      <c r="B99" s="53" t="s">
        <v>401</v>
      </c>
      <c r="C99" s="51" t="s">
        <v>223</v>
      </c>
      <c r="D99" s="2" t="s">
        <v>402</v>
      </c>
      <c r="E99" s="1">
        <v>121</v>
      </c>
      <c r="F99" s="1">
        <v>1354.2</v>
      </c>
      <c r="G99" s="27">
        <v>69308</v>
      </c>
      <c r="H99" s="27">
        <v>29109.36</v>
      </c>
      <c r="I99" s="37">
        <v>38678</v>
      </c>
      <c r="J99" s="37">
        <v>39994</v>
      </c>
      <c r="K99" s="37">
        <v>40359</v>
      </c>
      <c r="L99" s="24">
        <v>77</v>
      </c>
      <c r="M99" s="24" t="s">
        <v>357</v>
      </c>
      <c r="N99" s="38">
        <v>1681</v>
      </c>
      <c r="O99" s="38"/>
      <c r="P99" s="38"/>
      <c r="Q99" s="38"/>
      <c r="R99" s="38"/>
    </row>
    <row r="100" spans="2:18" s="2" customFormat="1" ht="11.25">
      <c r="B100" s="53" t="s">
        <v>403</v>
      </c>
      <c r="C100" s="51" t="s">
        <v>223</v>
      </c>
      <c r="D100" s="2" t="s">
        <v>404</v>
      </c>
      <c r="E100" s="1">
        <v>84</v>
      </c>
      <c r="F100" s="1">
        <v>1668.6</v>
      </c>
      <c r="G100" s="27">
        <v>110014.61</v>
      </c>
      <c r="H100" s="27">
        <v>52807.02</v>
      </c>
      <c r="I100" s="37">
        <v>39342</v>
      </c>
      <c r="J100" s="37">
        <v>40359</v>
      </c>
      <c r="K100" s="37">
        <v>40359</v>
      </c>
      <c r="L100" s="24">
        <v>77</v>
      </c>
      <c r="M100" s="24" t="s">
        <v>388</v>
      </c>
      <c r="N100" s="38">
        <v>1017</v>
      </c>
      <c r="O100" s="38"/>
      <c r="P100" s="38"/>
      <c r="Q100" s="38"/>
      <c r="R100" s="38"/>
    </row>
    <row r="101" spans="2:18" s="2" customFormat="1" ht="11.25">
      <c r="B101" s="53" t="s">
        <v>405</v>
      </c>
      <c r="C101" s="51" t="s">
        <v>223</v>
      </c>
      <c r="D101" s="2" t="s">
        <v>406</v>
      </c>
      <c r="E101" s="1">
        <v>109</v>
      </c>
      <c r="F101" s="1">
        <v>2047.2</v>
      </c>
      <c r="G101" s="27">
        <v>68590.75</v>
      </c>
      <c r="H101" s="27">
        <v>49400.25</v>
      </c>
      <c r="I101" s="37">
        <v>39492</v>
      </c>
      <c r="J101" s="37">
        <v>40359</v>
      </c>
      <c r="K101" s="37">
        <v>40359</v>
      </c>
      <c r="L101" s="24">
        <v>77</v>
      </c>
      <c r="M101" s="24" t="s">
        <v>347</v>
      </c>
      <c r="N101" s="38">
        <v>867</v>
      </c>
      <c r="O101" s="38"/>
      <c r="P101" s="38"/>
      <c r="Q101" s="38"/>
      <c r="R101" s="38"/>
    </row>
    <row r="102" spans="2:18" s="2" customFormat="1" ht="11.25">
      <c r="B102" s="53" t="s">
        <v>407</v>
      </c>
      <c r="C102" s="51" t="s">
        <v>223</v>
      </c>
      <c r="D102" s="2" t="s">
        <v>408</v>
      </c>
      <c r="E102" s="1">
        <v>29.5</v>
      </c>
      <c r="F102" s="1">
        <v>833</v>
      </c>
      <c r="G102" s="27">
        <v>23167.5</v>
      </c>
      <c r="H102" s="27">
        <v>2316.75</v>
      </c>
      <c r="I102" s="37">
        <v>39769</v>
      </c>
      <c r="J102" s="37">
        <v>40359</v>
      </c>
      <c r="K102" s="37">
        <v>40359</v>
      </c>
      <c r="L102" s="24">
        <v>77</v>
      </c>
      <c r="M102" s="24" t="s">
        <v>409</v>
      </c>
      <c r="N102" s="38">
        <v>590</v>
      </c>
      <c r="O102" s="38"/>
      <c r="P102" s="38"/>
      <c r="Q102" s="38"/>
      <c r="R102" s="38"/>
    </row>
    <row r="103" spans="2:18" s="2" customFormat="1" ht="11.25">
      <c r="B103" s="53" t="s">
        <v>410</v>
      </c>
      <c r="C103" s="51" t="s">
        <v>223</v>
      </c>
      <c r="D103" s="2" t="s">
        <v>411</v>
      </c>
      <c r="E103" s="1">
        <v>4.5</v>
      </c>
      <c r="F103" s="1">
        <v>114.8</v>
      </c>
      <c r="G103" s="27">
        <v>3399.99</v>
      </c>
      <c r="H103" s="27">
        <v>340</v>
      </c>
      <c r="I103" s="37">
        <v>39954</v>
      </c>
      <c r="J103" s="37">
        <v>40359</v>
      </c>
      <c r="K103" s="37">
        <v>40359</v>
      </c>
      <c r="L103" s="24">
        <v>77</v>
      </c>
      <c r="M103" s="24" t="s">
        <v>412</v>
      </c>
      <c r="N103" s="38">
        <v>405</v>
      </c>
      <c r="O103" s="38"/>
      <c r="P103" s="38"/>
      <c r="Q103" s="38"/>
      <c r="R103" s="38"/>
    </row>
    <row r="104" spans="2:18" s="2" customFormat="1" ht="11.25">
      <c r="B104" s="53" t="s">
        <v>413</v>
      </c>
      <c r="C104" s="51" t="s">
        <v>233</v>
      </c>
      <c r="D104" s="2" t="s">
        <v>414</v>
      </c>
      <c r="E104" s="1">
        <v>266</v>
      </c>
      <c r="F104" s="1">
        <v>2287.4</v>
      </c>
      <c r="G104" s="27">
        <v>85042.6</v>
      </c>
      <c r="H104" s="27">
        <v>85042.6</v>
      </c>
      <c r="I104" s="37">
        <v>39456</v>
      </c>
      <c r="J104" s="37">
        <v>40359</v>
      </c>
      <c r="K104" s="37">
        <v>40359</v>
      </c>
      <c r="L104" s="24">
        <v>77</v>
      </c>
      <c r="M104" s="24" t="s">
        <v>415</v>
      </c>
      <c r="N104" s="38">
        <v>903</v>
      </c>
      <c r="O104" s="38"/>
      <c r="P104" s="38"/>
      <c r="Q104" s="38"/>
      <c r="R104" s="38"/>
    </row>
    <row r="105" spans="2:18" s="2" customFormat="1" ht="11.25">
      <c r="B105" s="53" t="s">
        <v>416</v>
      </c>
      <c r="C105" s="51" t="s">
        <v>223</v>
      </c>
      <c r="D105" s="2" t="s">
        <v>417</v>
      </c>
      <c r="E105" s="1">
        <v>7</v>
      </c>
      <c r="F105" s="1">
        <v>151.2</v>
      </c>
      <c r="G105" s="27">
        <v>3000.13</v>
      </c>
      <c r="H105" s="27">
        <v>300.01</v>
      </c>
      <c r="I105" s="37">
        <v>40042</v>
      </c>
      <c r="J105" s="37">
        <v>40359</v>
      </c>
      <c r="K105" s="37">
        <v>40359</v>
      </c>
      <c r="L105" s="24">
        <v>77</v>
      </c>
      <c r="M105" s="24" t="s">
        <v>418</v>
      </c>
      <c r="N105" s="38">
        <v>317</v>
      </c>
      <c r="O105" s="38"/>
      <c r="P105" s="38"/>
      <c r="Q105" s="38"/>
      <c r="R105" s="38"/>
    </row>
    <row r="106" spans="2:18" s="2" customFormat="1" ht="11.25">
      <c r="B106" s="53" t="s">
        <v>419</v>
      </c>
      <c r="C106" s="51" t="s">
        <v>223</v>
      </c>
      <c r="D106" s="2" t="s">
        <v>420</v>
      </c>
      <c r="E106" s="1">
        <v>29</v>
      </c>
      <c r="F106" s="1">
        <v>353.4</v>
      </c>
      <c r="G106" s="27">
        <v>16703.7</v>
      </c>
      <c r="H106" s="27">
        <v>16703.7</v>
      </c>
      <c r="I106" s="37">
        <v>39498</v>
      </c>
      <c r="J106" s="37">
        <v>40359</v>
      </c>
      <c r="K106" s="37">
        <v>40359</v>
      </c>
      <c r="L106" s="24">
        <v>77</v>
      </c>
      <c r="M106" s="24" t="s">
        <v>421</v>
      </c>
      <c r="N106" s="38">
        <v>861</v>
      </c>
      <c r="O106" s="38"/>
      <c r="P106" s="38"/>
      <c r="Q106" s="38"/>
      <c r="R106" s="38"/>
    </row>
    <row r="107" spans="2:18" s="2" customFormat="1" ht="11.25">
      <c r="B107" s="53" t="s">
        <v>422</v>
      </c>
      <c r="C107" s="51" t="s">
        <v>233</v>
      </c>
      <c r="D107" s="2" t="s">
        <v>423</v>
      </c>
      <c r="E107" s="1">
        <v>60</v>
      </c>
      <c r="F107" s="1">
        <v>561</v>
      </c>
      <c r="G107" s="27">
        <v>35422.48</v>
      </c>
      <c r="H107" s="27">
        <v>35422.48</v>
      </c>
      <c r="I107" s="37">
        <v>39226</v>
      </c>
      <c r="J107" s="37">
        <v>39813</v>
      </c>
      <c r="K107" s="37">
        <v>40359</v>
      </c>
      <c r="L107" s="24">
        <v>77</v>
      </c>
      <c r="M107" s="24" t="s">
        <v>424</v>
      </c>
      <c r="N107" s="38">
        <v>1133</v>
      </c>
      <c r="O107" s="38"/>
      <c r="P107" s="38"/>
      <c r="Q107" s="38"/>
      <c r="R107" s="38"/>
    </row>
    <row r="108" spans="2:18" s="2" customFormat="1" ht="11.25">
      <c r="B108" s="53" t="s">
        <v>425</v>
      </c>
      <c r="C108" s="51" t="s">
        <v>223</v>
      </c>
      <c r="D108" s="2" t="s">
        <v>426</v>
      </c>
      <c r="E108" s="1">
        <v>84</v>
      </c>
      <c r="F108" s="1">
        <v>2253</v>
      </c>
      <c r="G108" s="27">
        <v>65084.55</v>
      </c>
      <c r="H108" s="27">
        <v>65084.55</v>
      </c>
      <c r="I108" s="37">
        <v>39377</v>
      </c>
      <c r="J108" s="37">
        <v>40359</v>
      </c>
      <c r="K108" s="37">
        <v>40359</v>
      </c>
      <c r="L108" s="24">
        <v>77</v>
      </c>
      <c r="M108" s="24" t="s">
        <v>304</v>
      </c>
      <c r="N108" s="38">
        <v>982</v>
      </c>
      <c r="O108" s="38"/>
      <c r="P108" s="38"/>
      <c r="Q108" s="38"/>
      <c r="R108" s="38"/>
    </row>
    <row r="109" spans="2:18" s="2" customFormat="1" ht="11.25">
      <c r="B109" s="53" t="s">
        <v>427</v>
      </c>
      <c r="C109" s="51" t="s">
        <v>223</v>
      </c>
      <c r="D109" s="2" t="s">
        <v>428</v>
      </c>
      <c r="E109" s="1">
        <v>193</v>
      </c>
      <c r="F109" s="1">
        <v>3118</v>
      </c>
      <c r="G109" s="27">
        <v>61414.1</v>
      </c>
      <c r="H109" s="27">
        <v>52231.98</v>
      </c>
      <c r="I109" s="37">
        <v>39345</v>
      </c>
      <c r="J109" s="37">
        <v>40359</v>
      </c>
      <c r="K109" s="37">
        <v>40359</v>
      </c>
      <c r="L109" s="24">
        <v>77</v>
      </c>
      <c r="M109" s="24" t="s">
        <v>429</v>
      </c>
      <c r="N109" s="38">
        <v>1014</v>
      </c>
      <c r="O109" s="38"/>
      <c r="P109" s="38"/>
      <c r="Q109" s="38"/>
      <c r="R109" s="38"/>
    </row>
    <row r="110" spans="2:18" s="2" customFormat="1" ht="11.25">
      <c r="B110" s="53" t="s">
        <v>430</v>
      </c>
      <c r="C110" s="51" t="s">
        <v>223</v>
      </c>
      <c r="D110" s="2" t="s">
        <v>431</v>
      </c>
      <c r="E110" s="1">
        <v>91</v>
      </c>
      <c r="F110" s="1">
        <v>2217</v>
      </c>
      <c r="G110" s="27">
        <v>94518.65</v>
      </c>
      <c r="H110" s="27">
        <v>30245.97</v>
      </c>
      <c r="I110" s="37">
        <v>39590</v>
      </c>
      <c r="J110" s="37">
        <v>40359</v>
      </c>
      <c r="K110" s="37">
        <v>40359</v>
      </c>
      <c r="L110" s="24">
        <v>77</v>
      </c>
      <c r="M110" s="24" t="s">
        <v>432</v>
      </c>
      <c r="N110" s="38">
        <v>769</v>
      </c>
      <c r="O110" s="38"/>
      <c r="P110" s="38"/>
      <c r="Q110" s="38"/>
      <c r="R110" s="38"/>
    </row>
    <row r="111" spans="2:18" s="2" customFormat="1" ht="11.25">
      <c r="B111" s="53" t="s">
        <v>433</v>
      </c>
      <c r="C111" s="51" t="s">
        <v>223</v>
      </c>
      <c r="D111" s="2" t="s">
        <v>434</v>
      </c>
      <c r="E111" s="1">
        <v>60</v>
      </c>
      <c r="F111" s="1">
        <v>717</v>
      </c>
      <c r="G111" s="27">
        <v>20070.84</v>
      </c>
      <c r="H111" s="27">
        <v>15154.76</v>
      </c>
      <c r="I111" s="37">
        <v>38149</v>
      </c>
      <c r="J111" s="37">
        <v>39263</v>
      </c>
      <c r="K111" s="37">
        <v>40359</v>
      </c>
      <c r="L111" s="24">
        <v>77</v>
      </c>
      <c r="M111" s="24" t="s">
        <v>241</v>
      </c>
      <c r="N111" s="38">
        <v>2210</v>
      </c>
      <c r="O111" s="38"/>
      <c r="P111" s="38"/>
      <c r="Q111" s="38"/>
      <c r="R111" s="38"/>
    </row>
    <row r="112" spans="2:18" s="2" customFormat="1" ht="11.25">
      <c r="B112" s="53" t="s">
        <v>435</v>
      </c>
      <c r="C112" s="51" t="s">
        <v>223</v>
      </c>
      <c r="D112" s="2" t="s">
        <v>436</v>
      </c>
      <c r="E112" s="1">
        <v>38</v>
      </c>
      <c r="F112" s="1">
        <v>1190</v>
      </c>
      <c r="G112" s="27">
        <v>47035.16</v>
      </c>
      <c r="H112" s="27">
        <v>47035.16</v>
      </c>
      <c r="I112" s="37">
        <v>39366</v>
      </c>
      <c r="J112" s="37">
        <v>40359</v>
      </c>
      <c r="K112" s="37">
        <v>40359</v>
      </c>
      <c r="L112" s="24">
        <v>77</v>
      </c>
      <c r="M112" s="24" t="s">
        <v>252</v>
      </c>
      <c r="N112" s="38">
        <v>993</v>
      </c>
      <c r="O112" s="38"/>
      <c r="P112" s="38"/>
      <c r="Q112" s="38"/>
      <c r="R112" s="38"/>
    </row>
    <row r="113" spans="2:18" s="2" customFormat="1" ht="11.25">
      <c r="B113" s="53" t="s">
        <v>437</v>
      </c>
      <c r="C113" s="51" t="s">
        <v>223</v>
      </c>
      <c r="D113" s="2" t="s">
        <v>438</v>
      </c>
      <c r="E113" s="1">
        <v>45</v>
      </c>
      <c r="F113" s="1">
        <v>815</v>
      </c>
      <c r="G113" s="27">
        <v>24407.82</v>
      </c>
      <c r="H113" s="27">
        <v>24407.82</v>
      </c>
      <c r="I113" s="37">
        <v>39590</v>
      </c>
      <c r="J113" s="37">
        <v>40359</v>
      </c>
      <c r="K113" s="37">
        <v>40359</v>
      </c>
      <c r="L113" s="24">
        <v>77</v>
      </c>
      <c r="M113" s="24" t="s">
        <v>371</v>
      </c>
      <c r="N113" s="38">
        <v>769</v>
      </c>
      <c r="O113" s="38"/>
      <c r="P113" s="38"/>
      <c r="Q113" s="38"/>
      <c r="R113" s="38"/>
    </row>
    <row r="114" spans="2:18" s="2" customFormat="1" ht="11.25">
      <c r="B114" s="53" t="s">
        <v>439</v>
      </c>
      <c r="C114" s="51" t="s">
        <v>223</v>
      </c>
      <c r="D114" s="2" t="s">
        <v>440</v>
      </c>
      <c r="E114" s="1">
        <v>38</v>
      </c>
      <c r="F114" s="1">
        <v>624.4</v>
      </c>
      <c r="G114" s="27">
        <v>17363.45</v>
      </c>
      <c r="H114" s="27">
        <v>17363.45</v>
      </c>
      <c r="I114" s="37">
        <v>39580</v>
      </c>
      <c r="J114" s="37">
        <v>40359</v>
      </c>
      <c r="K114" s="37">
        <v>40359</v>
      </c>
      <c r="L114" s="24">
        <v>77</v>
      </c>
      <c r="M114" s="24" t="s">
        <v>424</v>
      </c>
      <c r="N114" s="38">
        <v>779</v>
      </c>
      <c r="O114" s="38"/>
      <c r="P114" s="38"/>
      <c r="Q114" s="38"/>
      <c r="R114" s="38"/>
    </row>
    <row r="115" spans="2:18" s="2" customFormat="1" ht="11.25">
      <c r="B115" s="53" t="s">
        <v>441</v>
      </c>
      <c r="C115" s="51" t="s">
        <v>223</v>
      </c>
      <c r="D115" s="2" t="s">
        <v>442</v>
      </c>
      <c r="E115" s="1">
        <v>414</v>
      </c>
      <c r="F115" s="1">
        <v>4793.8</v>
      </c>
      <c r="G115" s="27">
        <v>311166.34</v>
      </c>
      <c r="H115" s="27">
        <v>311166.34</v>
      </c>
      <c r="I115" s="37">
        <v>39190</v>
      </c>
      <c r="J115" s="37">
        <v>40359</v>
      </c>
      <c r="K115" s="37">
        <v>40359</v>
      </c>
      <c r="L115" s="24">
        <v>77</v>
      </c>
      <c r="M115" s="24" t="s">
        <v>252</v>
      </c>
      <c r="N115" s="38">
        <v>1169</v>
      </c>
      <c r="O115" s="38"/>
      <c r="P115" s="38"/>
      <c r="Q115" s="38"/>
      <c r="R115" s="38"/>
    </row>
    <row r="116" spans="2:18" s="2" customFormat="1" ht="11.25">
      <c r="B116" s="53" t="s">
        <v>443</v>
      </c>
      <c r="C116" s="51" t="s">
        <v>223</v>
      </c>
      <c r="D116" s="2" t="s">
        <v>444</v>
      </c>
      <c r="E116" s="1">
        <v>91</v>
      </c>
      <c r="F116" s="1">
        <v>1065.8</v>
      </c>
      <c r="G116" s="27">
        <v>41024.58</v>
      </c>
      <c r="H116" s="27">
        <v>41024.58</v>
      </c>
      <c r="I116" s="37">
        <v>39583</v>
      </c>
      <c r="J116" s="37">
        <v>40359</v>
      </c>
      <c r="K116" s="37">
        <v>40359</v>
      </c>
      <c r="L116" s="24">
        <v>77</v>
      </c>
      <c r="M116" s="24" t="s">
        <v>445</v>
      </c>
      <c r="N116" s="38">
        <v>776</v>
      </c>
      <c r="O116" s="38"/>
      <c r="P116" s="38"/>
      <c r="Q116" s="38"/>
      <c r="R116" s="38"/>
    </row>
    <row r="117" spans="2:18" s="2" customFormat="1" ht="11.25">
      <c r="B117" s="53" t="s">
        <v>446</v>
      </c>
      <c r="C117" s="51" t="s">
        <v>223</v>
      </c>
      <c r="D117" s="2" t="s">
        <v>447</v>
      </c>
      <c r="E117" s="1">
        <v>137</v>
      </c>
      <c r="F117" s="1">
        <v>2331</v>
      </c>
      <c r="G117" s="27">
        <v>48925.62</v>
      </c>
      <c r="H117" s="27">
        <v>25930.57</v>
      </c>
      <c r="I117" s="37">
        <v>39217</v>
      </c>
      <c r="J117" s="37">
        <v>40359</v>
      </c>
      <c r="K117" s="37">
        <v>40359</v>
      </c>
      <c r="L117" s="24">
        <v>77</v>
      </c>
      <c r="M117" s="24" t="s">
        <v>344</v>
      </c>
      <c r="N117" s="38">
        <v>1142</v>
      </c>
      <c r="O117" s="38"/>
      <c r="P117" s="38"/>
      <c r="Q117" s="38"/>
      <c r="R117" s="38"/>
    </row>
    <row r="118" spans="2:18" s="2" customFormat="1" ht="11.25">
      <c r="B118" s="53" t="s">
        <v>448</v>
      </c>
      <c r="C118" s="51" t="s">
        <v>223</v>
      </c>
      <c r="D118" s="2" t="s">
        <v>449</v>
      </c>
      <c r="E118" s="1">
        <v>173</v>
      </c>
      <c r="F118" s="1">
        <v>1807.1</v>
      </c>
      <c r="G118" s="27">
        <v>64104.62</v>
      </c>
      <c r="H118" s="27">
        <v>52623.43</v>
      </c>
      <c r="I118" s="37">
        <v>38357</v>
      </c>
      <c r="J118" s="37">
        <v>39082</v>
      </c>
      <c r="K118" s="37">
        <v>40359</v>
      </c>
      <c r="L118" s="24">
        <v>77</v>
      </c>
      <c r="M118" s="24" t="s">
        <v>450</v>
      </c>
      <c r="N118" s="38">
        <v>2002</v>
      </c>
      <c r="O118" s="38"/>
      <c r="P118" s="38"/>
      <c r="Q118" s="38"/>
      <c r="R118" s="38"/>
    </row>
    <row r="119" spans="2:18" s="2" customFormat="1" ht="11.25">
      <c r="B119" s="53" t="s">
        <v>451</v>
      </c>
      <c r="C119" s="51" t="s">
        <v>223</v>
      </c>
      <c r="D119" s="2" t="s">
        <v>452</v>
      </c>
      <c r="E119" s="1">
        <v>24</v>
      </c>
      <c r="F119" s="1">
        <v>280.2</v>
      </c>
      <c r="G119" s="27">
        <v>4476.95</v>
      </c>
      <c r="H119" s="27">
        <v>4476.95</v>
      </c>
      <c r="I119" s="37">
        <v>39458</v>
      </c>
      <c r="J119" s="37">
        <v>39994</v>
      </c>
      <c r="K119" s="37">
        <v>40359</v>
      </c>
      <c r="L119" s="24">
        <v>77</v>
      </c>
      <c r="M119" s="24" t="s">
        <v>450</v>
      </c>
      <c r="N119" s="38">
        <v>901</v>
      </c>
      <c r="O119" s="38"/>
      <c r="P119" s="38"/>
      <c r="Q119" s="38"/>
      <c r="R119" s="38"/>
    </row>
    <row r="120" spans="2:18" s="2" customFormat="1" ht="11.25">
      <c r="B120" s="53" t="s">
        <v>453</v>
      </c>
      <c r="C120" s="51" t="s">
        <v>223</v>
      </c>
      <c r="D120" s="2" t="s">
        <v>454</v>
      </c>
      <c r="E120" s="1">
        <v>150</v>
      </c>
      <c r="F120" s="1">
        <v>3440</v>
      </c>
      <c r="G120" s="27">
        <v>194155.75</v>
      </c>
      <c r="H120" s="27">
        <v>147558.37</v>
      </c>
      <c r="I120" s="37">
        <v>39294</v>
      </c>
      <c r="J120" s="37">
        <v>40359</v>
      </c>
      <c r="K120" s="37">
        <v>40359</v>
      </c>
      <c r="L120" s="24">
        <v>77</v>
      </c>
      <c r="M120" s="24" t="s">
        <v>455</v>
      </c>
      <c r="N120" s="38">
        <v>1065</v>
      </c>
      <c r="O120" s="38"/>
      <c r="P120" s="38"/>
      <c r="Q120" s="38"/>
      <c r="R120" s="38"/>
    </row>
    <row r="121" spans="2:18" s="2" customFormat="1" ht="11.25">
      <c r="B121" s="53" t="s">
        <v>456</v>
      </c>
      <c r="C121" s="51" t="s">
        <v>223</v>
      </c>
      <c r="D121" s="2" t="s">
        <v>457</v>
      </c>
      <c r="E121" s="1">
        <v>173</v>
      </c>
      <c r="F121" s="1">
        <v>1216.2</v>
      </c>
      <c r="G121" s="27">
        <v>106441.49</v>
      </c>
      <c r="H121" s="27">
        <v>106441.49</v>
      </c>
      <c r="I121" s="37">
        <v>39430</v>
      </c>
      <c r="J121" s="37">
        <v>40359</v>
      </c>
      <c r="K121" s="37">
        <v>40359</v>
      </c>
      <c r="L121" s="24">
        <v>77</v>
      </c>
      <c r="M121" s="24" t="s">
        <v>458</v>
      </c>
      <c r="N121" s="38">
        <v>929</v>
      </c>
      <c r="O121" s="38"/>
      <c r="P121" s="38"/>
      <c r="Q121" s="38"/>
      <c r="R121" s="38"/>
    </row>
    <row r="122" spans="2:18" s="2" customFormat="1" ht="11.25">
      <c r="B122" s="53" t="s">
        <v>459</v>
      </c>
      <c r="C122" s="51" t="s">
        <v>223</v>
      </c>
      <c r="D122" s="2" t="s">
        <v>460</v>
      </c>
      <c r="E122" s="1">
        <v>130</v>
      </c>
      <c r="F122" s="1">
        <v>746</v>
      </c>
      <c r="G122" s="27">
        <v>95681.05</v>
      </c>
      <c r="H122" s="27">
        <v>21049.83</v>
      </c>
      <c r="I122" s="37">
        <v>39386</v>
      </c>
      <c r="J122" s="37">
        <v>40359</v>
      </c>
      <c r="K122" s="37">
        <v>40359</v>
      </c>
      <c r="L122" s="24">
        <v>77</v>
      </c>
      <c r="M122" s="24" t="s">
        <v>461</v>
      </c>
      <c r="N122" s="38">
        <v>973</v>
      </c>
      <c r="O122" s="38"/>
      <c r="P122" s="38"/>
      <c r="Q122" s="38"/>
      <c r="R122" s="38"/>
    </row>
    <row r="123" spans="2:18" s="2" customFormat="1" ht="11.25">
      <c r="B123" s="53" t="s">
        <v>462</v>
      </c>
      <c r="C123" s="51" t="s">
        <v>223</v>
      </c>
      <c r="D123" s="2" t="s">
        <v>463</v>
      </c>
      <c r="E123" s="1">
        <v>86</v>
      </c>
      <c r="F123" s="1">
        <v>1044.6</v>
      </c>
      <c r="G123" s="27">
        <v>34079.95</v>
      </c>
      <c r="H123" s="27">
        <v>24537.81</v>
      </c>
      <c r="I123" s="37">
        <v>39294</v>
      </c>
      <c r="J123" s="37">
        <v>40359</v>
      </c>
      <c r="K123" s="37">
        <v>40359</v>
      </c>
      <c r="L123" s="24">
        <v>77</v>
      </c>
      <c r="M123" s="24" t="s">
        <v>455</v>
      </c>
      <c r="N123" s="38">
        <v>1065</v>
      </c>
      <c r="O123" s="38"/>
      <c r="P123" s="38"/>
      <c r="Q123" s="38"/>
      <c r="R123" s="38"/>
    </row>
    <row r="124" spans="2:18" s="2" customFormat="1" ht="11.25">
      <c r="B124" s="53" t="s">
        <v>464</v>
      </c>
      <c r="C124" s="51" t="s">
        <v>223</v>
      </c>
      <c r="D124" s="2" t="s">
        <v>465</v>
      </c>
      <c r="E124" s="1">
        <v>305</v>
      </c>
      <c r="F124" s="1">
        <v>1500.9</v>
      </c>
      <c r="G124" s="27">
        <v>52430.34</v>
      </c>
      <c r="H124" s="27">
        <v>52430.34</v>
      </c>
      <c r="I124" s="37">
        <v>39386</v>
      </c>
      <c r="J124" s="37">
        <v>40359</v>
      </c>
      <c r="K124" s="37">
        <v>40359</v>
      </c>
      <c r="L124" s="24">
        <v>77</v>
      </c>
      <c r="M124" s="24" t="s">
        <v>424</v>
      </c>
      <c r="N124" s="38">
        <v>973</v>
      </c>
      <c r="O124" s="38"/>
      <c r="P124" s="38"/>
      <c r="Q124" s="38"/>
      <c r="R124" s="38"/>
    </row>
    <row r="125" spans="2:18" s="2" customFormat="1" ht="11.25">
      <c r="B125" s="53" t="s">
        <v>466</v>
      </c>
      <c r="C125" s="51" t="s">
        <v>223</v>
      </c>
      <c r="D125" s="2" t="s">
        <v>467</v>
      </c>
      <c r="E125" s="1">
        <v>152</v>
      </c>
      <c r="F125" s="1">
        <v>978.8</v>
      </c>
      <c r="G125" s="27">
        <v>26848.4</v>
      </c>
      <c r="H125" s="27">
        <v>9665.43</v>
      </c>
      <c r="I125" s="37">
        <v>39345</v>
      </c>
      <c r="J125" s="37">
        <v>40359</v>
      </c>
      <c r="K125" s="37">
        <v>40359</v>
      </c>
      <c r="L125" s="24">
        <v>77</v>
      </c>
      <c r="M125" s="24" t="s">
        <v>468</v>
      </c>
      <c r="N125" s="38">
        <v>1014</v>
      </c>
      <c r="O125" s="38"/>
      <c r="P125" s="38"/>
      <c r="Q125" s="38"/>
      <c r="R125" s="38"/>
    </row>
    <row r="126" spans="2:18" s="2" customFormat="1" ht="11.25">
      <c r="B126" s="53" t="s">
        <v>469</v>
      </c>
      <c r="C126" s="51" t="s">
        <v>223</v>
      </c>
      <c r="D126" s="2" t="s">
        <v>470</v>
      </c>
      <c r="E126" s="1">
        <v>176.8</v>
      </c>
      <c r="F126" s="1">
        <v>4016.2</v>
      </c>
      <c r="G126" s="27">
        <v>110011.81</v>
      </c>
      <c r="H126" s="27">
        <v>110011.81</v>
      </c>
      <c r="I126" s="37">
        <v>38784</v>
      </c>
      <c r="J126" s="37">
        <v>39629</v>
      </c>
      <c r="K126" s="37">
        <v>40359</v>
      </c>
      <c r="L126" s="24">
        <v>77</v>
      </c>
      <c r="M126" s="24" t="s">
        <v>471</v>
      </c>
      <c r="N126" s="38">
        <v>1575</v>
      </c>
      <c r="O126" s="38"/>
      <c r="P126" s="38"/>
      <c r="Q126" s="38"/>
      <c r="R126" s="38"/>
    </row>
    <row r="127" spans="2:18" s="2" customFormat="1" ht="11.25">
      <c r="B127" s="53" t="s">
        <v>472</v>
      </c>
      <c r="C127" s="51" t="s">
        <v>223</v>
      </c>
      <c r="D127" s="2" t="s">
        <v>473</v>
      </c>
      <c r="E127" s="1">
        <v>88</v>
      </c>
      <c r="F127" s="1">
        <v>1946.43</v>
      </c>
      <c r="G127" s="27">
        <v>47567.33</v>
      </c>
      <c r="H127" s="27">
        <v>47567.33</v>
      </c>
      <c r="I127" s="37">
        <v>39163</v>
      </c>
      <c r="J127" s="37">
        <v>39629</v>
      </c>
      <c r="K127" s="37">
        <v>40359</v>
      </c>
      <c r="L127" s="24">
        <v>77</v>
      </c>
      <c r="M127" s="24" t="s">
        <v>252</v>
      </c>
      <c r="N127" s="38">
        <v>1196</v>
      </c>
      <c r="O127" s="38"/>
      <c r="P127" s="38"/>
      <c r="Q127" s="38"/>
      <c r="R127" s="38"/>
    </row>
    <row r="128" spans="2:18" s="2" customFormat="1" ht="11.25">
      <c r="B128" s="53" t="s">
        <v>474</v>
      </c>
      <c r="C128" s="51" t="s">
        <v>223</v>
      </c>
      <c r="D128" s="2" t="s">
        <v>475</v>
      </c>
      <c r="E128" s="1">
        <v>9</v>
      </c>
      <c r="F128" s="1">
        <v>51.2</v>
      </c>
      <c r="G128" s="27">
        <v>1039.6</v>
      </c>
      <c r="H128" s="27">
        <v>1039.6</v>
      </c>
      <c r="I128" s="37">
        <v>39624</v>
      </c>
      <c r="J128" s="37">
        <v>40359</v>
      </c>
      <c r="K128" s="37">
        <v>40359</v>
      </c>
      <c r="L128" s="24">
        <v>77</v>
      </c>
      <c r="M128" s="24" t="s">
        <v>476</v>
      </c>
      <c r="N128" s="38">
        <v>735</v>
      </c>
      <c r="O128" s="38"/>
      <c r="P128" s="38"/>
      <c r="Q128" s="38"/>
      <c r="R128" s="38"/>
    </row>
    <row r="129" spans="2:18" s="2" customFormat="1" ht="11.25">
      <c r="B129" s="53" t="s">
        <v>477</v>
      </c>
      <c r="C129" s="51" t="s">
        <v>223</v>
      </c>
      <c r="D129" s="2" t="s">
        <v>478</v>
      </c>
      <c r="E129" s="1">
        <v>55</v>
      </c>
      <c r="F129" s="1">
        <v>1970.6</v>
      </c>
      <c r="G129" s="27">
        <v>76482.65</v>
      </c>
      <c r="H129" s="27">
        <v>76482.65</v>
      </c>
      <c r="I129" s="37">
        <v>39366</v>
      </c>
      <c r="J129" s="37">
        <v>40178</v>
      </c>
      <c r="K129" s="37">
        <v>40359</v>
      </c>
      <c r="L129" s="24">
        <v>77</v>
      </c>
      <c r="M129" s="24" t="s">
        <v>252</v>
      </c>
      <c r="N129" s="38">
        <v>993</v>
      </c>
      <c r="O129" s="38"/>
      <c r="P129" s="38"/>
      <c r="Q129" s="38"/>
      <c r="R129" s="38"/>
    </row>
    <row r="130" spans="2:18" s="2" customFormat="1" ht="11.25">
      <c r="B130" s="53" t="s">
        <v>479</v>
      </c>
      <c r="C130" s="51" t="s">
        <v>223</v>
      </c>
      <c r="D130" s="2" t="s">
        <v>480</v>
      </c>
      <c r="E130" s="1">
        <v>6.8</v>
      </c>
      <c r="F130" s="1">
        <v>149.2</v>
      </c>
      <c r="G130" s="27">
        <v>3599.87</v>
      </c>
      <c r="H130" s="27">
        <v>3599.87</v>
      </c>
      <c r="I130" s="37">
        <v>39959</v>
      </c>
      <c r="J130" s="37">
        <v>40359</v>
      </c>
      <c r="K130" s="37">
        <v>40359</v>
      </c>
      <c r="L130" s="24">
        <v>77</v>
      </c>
      <c r="M130" s="24" t="s">
        <v>481</v>
      </c>
      <c r="N130" s="38">
        <v>400</v>
      </c>
      <c r="O130" s="38"/>
      <c r="P130" s="38"/>
      <c r="Q130" s="38"/>
      <c r="R130" s="38"/>
    </row>
    <row r="131" spans="2:18" s="2" customFormat="1" ht="11.25">
      <c r="B131" s="53" t="s">
        <v>482</v>
      </c>
      <c r="C131" s="51" t="s">
        <v>223</v>
      </c>
      <c r="D131" s="2" t="s">
        <v>483</v>
      </c>
      <c r="E131" s="1">
        <v>103</v>
      </c>
      <c r="F131" s="1">
        <v>2293</v>
      </c>
      <c r="G131" s="27">
        <v>89972.37</v>
      </c>
      <c r="H131" s="27">
        <v>75330.91</v>
      </c>
      <c r="I131" s="37">
        <v>38832</v>
      </c>
      <c r="J131" s="37">
        <v>39994</v>
      </c>
      <c r="K131" s="37">
        <v>40359</v>
      </c>
      <c r="L131" s="24">
        <v>77</v>
      </c>
      <c r="M131" s="24" t="s">
        <v>484</v>
      </c>
      <c r="N131" s="38">
        <v>1527</v>
      </c>
      <c r="O131" s="38"/>
      <c r="P131" s="38"/>
      <c r="Q131" s="38"/>
      <c r="R131" s="38"/>
    </row>
    <row r="132" spans="2:18" s="2" customFormat="1" ht="11.25">
      <c r="B132" s="53" t="s">
        <v>485</v>
      </c>
      <c r="C132" s="51" t="s">
        <v>223</v>
      </c>
      <c r="D132" s="2" t="s">
        <v>486</v>
      </c>
      <c r="E132" s="1">
        <v>63</v>
      </c>
      <c r="F132" s="1">
        <v>1587.4</v>
      </c>
      <c r="G132" s="27">
        <v>79437.58</v>
      </c>
      <c r="H132" s="27">
        <v>79437.58</v>
      </c>
      <c r="I132" s="37">
        <v>39505</v>
      </c>
      <c r="J132" s="37">
        <v>40359</v>
      </c>
      <c r="K132" s="37">
        <v>40359</v>
      </c>
      <c r="L132" s="24">
        <v>77</v>
      </c>
      <c r="M132" s="24" t="s">
        <v>487</v>
      </c>
      <c r="N132" s="38">
        <v>854</v>
      </c>
      <c r="O132" s="38"/>
      <c r="P132" s="38"/>
      <c r="Q132" s="38"/>
      <c r="R132" s="38"/>
    </row>
    <row r="133" spans="2:18" s="2" customFormat="1" ht="11.25">
      <c r="B133" s="53" t="s">
        <v>488</v>
      </c>
      <c r="C133" s="51" t="s">
        <v>223</v>
      </c>
      <c r="D133" s="2" t="s">
        <v>489</v>
      </c>
      <c r="E133" s="1">
        <v>19</v>
      </c>
      <c r="F133" s="1">
        <v>30</v>
      </c>
      <c r="G133" s="27">
        <v>699</v>
      </c>
      <c r="H133" s="27">
        <v>699</v>
      </c>
      <c r="I133" s="37">
        <v>39050</v>
      </c>
      <c r="J133" s="37">
        <v>40177</v>
      </c>
      <c r="K133" s="37">
        <v>40359</v>
      </c>
      <c r="L133" s="24">
        <v>77</v>
      </c>
      <c r="M133" s="24" t="s">
        <v>490</v>
      </c>
      <c r="N133" s="38">
        <v>1309</v>
      </c>
      <c r="O133" s="38"/>
      <c r="P133" s="38"/>
      <c r="Q133" s="38"/>
      <c r="R133" s="38"/>
    </row>
    <row r="134" spans="2:18" s="2" customFormat="1" ht="11.25">
      <c r="B134" s="53" t="s">
        <v>491</v>
      </c>
      <c r="C134" s="51" t="s">
        <v>223</v>
      </c>
      <c r="D134" s="2" t="s">
        <v>492</v>
      </c>
      <c r="E134" s="1">
        <v>109</v>
      </c>
      <c r="F134" s="1">
        <v>2065</v>
      </c>
      <c r="G134" s="27">
        <v>175994.2</v>
      </c>
      <c r="H134" s="27">
        <v>113516.26</v>
      </c>
      <c r="I134" s="37">
        <v>38834</v>
      </c>
      <c r="J134" s="37">
        <v>39994</v>
      </c>
      <c r="K134" s="37">
        <v>40359</v>
      </c>
      <c r="L134" s="24">
        <v>77</v>
      </c>
      <c r="M134" s="24" t="s">
        <v>241</v>
      </c>
      <c r="N134" s="38">
        <v>1525</v>
      </c>
      <c r="O134" s="38"/>
      <c r="P134" s="38"/>
      <c r="Q134" s="38"/>
      <c r="R134" s="38"/>
    </row>
    <row r="135" spans="2:18" s="2" customFormat="1" ht="11.25">
      <c r="B135" s="53" t="s">
        <v>493</v>
      </c>
      <c r="C135" s="51" t="s">
        <v>223</v>
      </c>
      <c r="D135" s="2" t="s">
        <v>494</v>
      </c>
      <c r="E135" s="1">
        <v>23</v>
      </c>
      <c r="F135" s="1">
        <v>504.37</v>
      </c>
      <c r="G135" s="27">
        <v>13799.35</v>
      </c>
      <c r="H135" s="27">
        <v>1379.94</v>
      </c>
      <c r="I135" s="37">
        <v>39959</v>
      </c>
      <c r="J135" s="37">
        <v>40359</v>
      </c>
      <c r="K135" s="37">
        <v>40359</v>
      </c>
      <c r="L135" s="24">
        <v>77</v>
      </c>
      <c r="M135" s="24" t="s">
        <v>481</v>
      </c>
      <c r="N135" s="38">
        <v>400</v>
      </c>
      <c r="O135" s="38"/>
      <c r="P135" s="38"/>
      <c r="Q135" s="38"/>
      <c r="R135" s="38"/>
    </row>
    <row r="136" spans="2:18" s="2" customFormat="1" ht="11.25">
      <c r="B136" s="53" t="s">
        <v>495</v>
      </c>
      <c r="C136" s="51" t="s">
        <v>223</v>
      </c>
      <c r="D136" s="2" t="s">
        <v>496</v>
      </c>
      <c r="E136" s="1">
        <v>68</v>
      </c>
      <c r="F136" s="1">
        <v>1208</v>
      </c>
      <c r="G136" s="27">
        <v>66347.7</v>
      </c>
      <c r="H136" s="27">
        <v>66347.7</v>
      </c>
      <c r="I136" s="37">
        <v>39695</v>
      </c>
      <c r="J136" s="37">
        <v>40359</v>
      </c>
      <c r="K136" s="37">
        <v>40359</v>
      </c>
      <c r="L136" s="24">
        <v>77</v>
      </c>
      <c r="M136" s="24" t="s">
        <v>445</v>
      </c>
      <c r="N136" s="38">
        <v>664</v>
      </c>
      <c r="O136" s="38"/>
      <c r="P136" s="38"/>
      <c r="Q136" s="38"/>
      <c r="R136" s="38"/>
    </row>
    <row r="137" spans="2:18" s="2" customFormat="1" ht="11.25">
      <c r="B137" s="53" t="s">
        <v>497</v>
      </c>
      <c r="C137" s="51" t="s">
        <v>223</v>
      </c>
      <c r="D137" s="2" t="s">
        <v>498</v>
      </c>
      <c r="E137" s="1">
        <v>7</v>
      </c>
      <c r="F137" s="1">
        <v>213.4</v>
      </c>
      <c r="G137" s="27">
        <v>4700.76</v>
      </c>
      <c r="H137" s="27">
        <v>4700.76</v>
      </c>
      <c r="I137" s="37">
        <v>39959</v>
      </c>
      <c r="J137" s="37">
        <v>40359</v>
      </c>
      <c r="K137" s="37">
        <v>40359</v>
      </c>
      <c r="L137" s="24">
        <v>77</v>
      </c>
      <c r="M137" s="24" t="s">
        <v>481</v>
      </c>
      <c r="N137" s="38">
        <v>400</v>
      </c>
      <c r="O137" s="38"/>
      <c r="P137" s="38"/>
      <c r="Q137" s="38"/>
      <c r="R137" s="38"/>
    </row>
    <row r="138" spans="2:18" s="2" customFormat="1" ht="11.25">
      <c r="B138" s="53" t="s">
        <v>499</v>
      </c>
      <c r="C138" s="51" t="s">
        <v>223</v>
      </c>
      <c r="D138" s="2" t="s">
        <v>500</v>
      </c>
      <c r="E138" s="1">
        <v>7.8</v>
      </c>
      <c r="F138" s="1">
        <v>224.7</v>
      </c>
      <c r="G138" s="27">
        <v>1953.45</v>
      </c>
      <c r="H138" s="27">
        <v>1953.45</v>
      </c>
      <c r="I138" s="37">
        <v>40042</v>
      </c>
      <c r="J138" s="37">
        <v>40359</v>
      </c>
      <c r="K138" s="37">
        <v>40359</v>
      </c>
      <c r="L138" s="24">
        <v>77</v>
      </c>
      <c r="M138" s="24" t="s">
        <v>418</v>
      </c>
      <c r="N138" s="38">
        <v>317</v>
      </c>
      <c r="O138" s="38"/>
      <c r="P138" s="38"/>
      <c r="Q138" s="38"/>
      <c r="R138" s="38"/>
    </row>
    <row r="139" spans="2:18" s="2" customFormat="1" ht="11.25">
      <c r="B139" s="53" t="s">
        <v>501</v>
      </c>
      <c r="C139" s="51" t="s">
        <v>223</v>
      </c>
      <c r="D139" s="2" t="s">
        <v>502</v>
      </c>
      <c r="E139" s="1">
        <v>155</v>
      </c>
      <c r="F139" s="1">
        <v>2067.8</v>
      </c>
      <c r="G139" s="27">
        <v>105567.99</v>
      </c>
      <c r="H139" s="27">
        <v>97131.09</v>
      </c>
      <c r="I139" s="37">
        <v>39331</v>
      </c>
      <c r="J139" s="37">
        <v>40359</v>
      </c>
      <c r="K139" s="37">
        <v>40359</v>
      </c>
      <c r="L139" s="24">
        <v>77</v>
      </c>
      <c r="M139" s="24" t="s">
        <v>503</v>
      </c>
      <c r="N139" s="38">
        <v>1028</v>
      </c>
      <c r="O139" s="38"/>
      <c r="P139" s="38"/>
      <c r="Q139" s="38"/>
      <c r="R139" s="38"/>
    </row>
    <row r="140" spans="2:18" s="2" customFormat="1" ht="11.25">
      <c r="B140" s="53" t="s">
        <v>504</v>
      </c>
      <c r="C140" s="51" t="s">
        <v>223</v>
      </c>
      <c r="D140" s="2" t="s">
        <v>505</v>
      </c>
      <c r="E140" s="1">
        <v>8.2</v>
      </c>
      <c r="F140" s="1">
        <v>192.6</v>
      </c>
      <c r="G140" s="27">
        <v>3199.4</v>
      </c>
      <c r="H140" s="27">
        <v>3199.4</v>
      </c>
      <c r="I140" s="37">
        <v>39946</v>
      </c>
      <c r="J140" s="37">
        <v>40359</v>
      </c>
      <c r="K140" s="37">
        <v>40359</v>
      </c>
      <c r="L140" s="24">
        <v>77</v>
      </c>
      <c r="M140" s="24" t="s">
        <v>350</v>
      </c>
      <c r="N140" s="38">
        <v>413</v>
      </c>
      <c r="O140" s="38"/>
      <c r="P140" s="38"/>
      <c r="Q140" s="38"/>
      <c r="R140" s="38"/>
    </row>
    <row r="141" spans="2:18" s="2" customFormat="1" ht="11.25">
      <c r="B141" s="53" t="s">
        <v>506</v>
      </c>
      <c r="C141" s="51" t="s">
        <v>223</v>
      </c>
      <c r="D141" s="2" t="s">
        <v>507</v>
      </c>
      <c r="E141" s="1">
        <v>164</v>
      </c>
      <c r="F141" s="1">
        <v>124</v>
      </c>
      <c r="G141" s="27">
        <v>2046</v>
      </c>
      <c r="H141" s="27">
        <v>2046</v>
      </c>
      <c r="I141" s="37">
        <v>39196</v>
      </c>
      <c r="J141" s="37">
        <v>40178</v>
      </c>
      <c r="K141" s="37">
        <v>40359</v>
      </c>
      <c r="L141" s="24">
        <v>77</v>
      </c>
      <c r="M141" s="24" t="s">
        <v>241</v>
      </c>
      <c r="N141" s="38">
        <v>1163</v>
      </c>
      <c r="O141" s="38"/>
      <c r="P141" s="38"/>
      <c r="Q141" s="38"/>
      <c r="R141" s="38"/>
    </row>
    <row r="142" spans="2:18" s="2" customFormat="1" ht="11.25">
      <c r="B142" s="53" t="s">
        <v>508</v>
      </c>
      <c r="C142" s="51" t="s">
        <v>223</v>
      </c>
      <c r="D142" s="2" t="s">
        <v>509</v>
      </c>
      <c r="E142" s="1">
        <v>92</v>
      </c>
      <c r="F142" s="1">
        <v>1308.4</v>
      </c>
      <c r="G142" s="27">
        <v>37069.35</v>
      </c>
      <c r="H142" s="27">
        <v>37069.35</v>
      </c>
      <c r="I142" s="37">
        <v>39204</v>
      </c>
      <c r="J142" s="37">
        <v>39994</v>
      </c>
      <c r="K142" s="37">
        <v>40359</v>
      </c>
      <c r="L142" s="24">
        <v>77</v>
      </c>
      <c r="M142" s="24" t="s">
        <v>510</v>
      </c>
      <c r="N142" s="38">
        <v>1155</v>
      </c>
      <c r="O142" s="38"/>
      <c r="P142" s="38"/>
      <c r="Q142" s="38"/>
      <c r="R142" s="38"/>
    </row>
    <row r="143" spans="2:18" s="2" customFormat="1" ht="11.25">
      <c r="B143" s="53" t="s">
        <v>511</v>
      </c>
      <c r="C143" s="51" t="s">
        <v>223</v>
      </c>
      <c r="D143" s="2" t="s">
        <v>512</v>
      </c>
      <c r="E143" s="1">
        <v>129.5</v>
      </c>
      <c r="F143" s="1">
        <v>2853.2</v>
      </c>
      <c r="G143" s="27">
        <v>112289.4</v>
      </c>
      <c r="H143" s="27">
        <v>112289.4</v>
      </c>
      <c r="I143" s="37">
        <v>39385</v>
      </c>
      <c r="J143" s="37">
        <v>40178</v>
      </c>
      <c r="K143" s="37">
        <v>40359</v>
      </c>
      <c r="L143" s="24">
        <v>77</v>
      </c>
      <c r="M143" s="24" t="s">
        <v>252</v>
      </c>
      <c r="N143" s="38">
        <v>974</v>
      </c>
      <c r="O143" s="38"/>
      <c r="P143" s="38"/>
      <c r="Q143" s="38"/>
      <c r="R143" s="38"/>
    </row>
    <row r="144" spans="2:18" s="2" customFormat="1" ht="11.25">
      <c r="B144" s="53" t="s">
        <v>513</v>
      </c>
      <c r="C144" s="51" t="s">
        <v>223</v>
      </c>
      <c r="D144" s="2" t="s">
        <v>514</v>
      </c>
      <c r="E144" s="1">
        <v>240</v>
      </c>
      <c r="F144" s="1">
        <v>4220.8</v>
      </c>
      <c r="G144" s="27">
        <v>106457.05</v>
      </c>
      <c r="H144" s="27">
        <v>101045.44</v>
      </c>
      <c r="I144" s="37">
        <v>38371</v>
      </c>
      <c r="J144" s="37">
        <v>39629</v>
      </c>
      <c r="K144" s="37">
        <v>40359</v>
      </c>
      <c r="L144" s="24">
        <v>77</v>
      </c>
      <c r="M144" s="24" t="s">
        <v>241</v>
      </c>
      <c r="N144" s="38">
        <v>1988</v>
      </c>
      <c r="O144" s="38"/>
      <c r="P144" s="38"/>
      <c r="Q144" s="38"/>
      <c r="R144" s="38"/>
    </row>
    <row r="145" spans="2:18" s="2" customFormat="1" ht="11.25">
      <c r="B145" s="53" t="s">
        <v>515</v>
      </c>
      <c r="C145" s="51" t="s">
        <v>223</v>
      </c>
      <c r="D145" s="2" t="s">
        <v>516</v>
      </c>
      <c r="E145" s="1">
        <v>30.9</v>
      </c>
      <c r="F145" s="1">
        <v>0</v>
      </c>
      <c r="G145" s="27">
        <v>930</v>
      </c>
      <c r="H145" s="27">
        <v>930</v>
      </c>
      <c r="I145" s="37">
        <v>40079</v>
      </c>
      <c r="J145" s="37">
        <v>40369</v>
      </c>
      <c r="K145" s="37">
        <v>40369</v>
      </c>
      <c r="L145" s="24">
        <v>87</v>
      </c>
      <c r="M145" s="24" t="s">
        <v>412</v>
      </c>
      <c r="N145" s="38">
        <v>290</v>
      </c>
      <c r="O145" s="38"/>
      <c r="P145" s="38"/>
      <c r="Q145" s="38"/>
      <c r="R145" s="38"/>
    </row>
    <row r="146" spans="2:18" s="2" customFormat="1" ht="11.25">
      <c r="B146" s="53" t="s">
        <v>517</v>
      </c>
      <c r="C146" s="51" t="s">
        <v>223</v>
      </c>
      <c r="D146" s="2" t="s">
        <v>224</v>
      </c>
      <c r="E146" s="1">
        <v>2</v>
      </c>
      <c r="F146" s="1">
        <v>2</v>
      </c>
      <c r="G146" s="27">
        <v>160</v>
      </c>
      <c r="H146" s="27">
        <v>160</v>
      </c>
      <c r="I146" s="37">
        <v>40079</v>
      </c>
      <c r="J146" s="37">
        <v>40369</v>
      </c>
      <c r="K146" s="37">
        <v>40369</v>
      </c>
      <c r="L146" s="24">
        <v>87</v>
      </c>
      <c r="M146" s="24" t="s">
        <v>518</v>
      </c>
      <c r="N146" s="38">
        <v>290</v>
      </c>
      <c r="O146" s="38"/>
      <c r="P146" s="38"/>
      <c r="Q146" s="38"/>
      <c r="R146" s="38"/>
    </row>
    <row r="147" spans="2:18" s="2" customFormat="1" ht="11.25">
      <c r="B147" s="53" t="s">
        <v>519</v>
      </c>
      <c r="C147" s="51" t="s">
        <v>223</v>
      </c>
      <c r="D147" s="2" t="s">
        <v>520</v>
      </c>
      <c r="E147" s="1">
        <v>36.4</v>
      </c>
      <c r="F147" s="1">
        <v>0</v>
      </c>
      <c r="G147" s="27">
        <v>1800</v>
      </c>
      <c r="H147" s="27">
        <v>1800</v>
      </c>
      <c r="I147" s="37">
        <v>40079</v>
      </c>
      <c r="J147" s="37">
        <v>40369</v>
      </c>
      <c r="K147" s="37">
        <v>40369</v>
      </c>
      <c r="L147" s="24">
        <v>87</v>
      </c>
      <c r="M147" s="24" t="s">
        <v>521</v>
      </c>
      <c r="N147" s="38">
        <v>290</v>
      </c>
      <c r="O147" s="38"/>
      <c r="P147" s="38"/>
      <c r="Q147" s="38"/>
      <c r="R147" s="38"/>
    </row>
    <row r="148" spans="2:18" s="2" customFormat="1" ht="11.25">
      <c r="B148" s="53" t="s">
        <v>522</v>
      </c>
      <c r="C148" s="51" t="s">
        <v>223</v>
      </c>
      <c r="D148" s="2" t="s">
        <v>523</v>
      </c>
      <c r="E148" s="1">
        <v>86.5</v>
      </c>
      <c r="F148" s="1">
        <v>0</v>
      </c>
      <c r="G148" s="27">
        <v>12900</v>
      </c>
      <c r="H148" s="27">
        <v>6450</v>
      </c>
      <c r="I148" s="37">
        <v>40079</v>
      </c>
      <c r="J148" s="37">
        <v>40369</v>
      </c>
      <c r="K148" s="37">
        <v>40369</v>
      </c>
      <c r="L148" s="24">
        <v>87</v>
      </c>
      <c r="M148" s="24" t="s">
        <v>524</v>
      </c>
      <c r="N148" s="38">
        <v>290</v>
      </c>
      <c r="O148" s="38"/>
      <c r="P148" s="38"/>
      <c r="Q148" s="38"/>
      <c r="R148" s="38"/>
    </row>
    <row r="149" spans="2:18" s="2" customFormat="1" ht="11.25">
      <c r="B149" s="53" t="s">
        <v>525</v>
      </c>
      <c r="C149" s="51" t="s">
        <v>223</v>
      </c>
      <c r="D149" s="2" t="s">
        <v>526</v>
      </c>
      <c r="E149" s="1">
        <v>66.6</v>
      </c>
      <c r="F149" s="1">
        <v>0</v>
      </c>
      <c r="G149" s="27">
        <v>90450</v>
      </c>
      <c r="H149" s="27">
        <v>47655.99</v>
      </c>
      <c r="I149" s="37">
        <v>40079</v>
      </c>
      <c r="J149" s="37">
        <v>40369</v>
      </c>
      <c r="K149" s="37">
        <v>40369</v>
      </c>
      <c r="L149" s="24">
        <v>87</v>
      </c>
      <c r="M149" s="24" t="s">
        <v>527</v>
      </c>
      <c r="N149" s="38">
        <v>290</v>
      </c>
      <c r="O149" s="38"/>
      <c r="P149" s="38"/>
      <c r="Q149" s="38"/>
      <c r="R149" s="38"/>
    </row>
    <row r="150" spans="2:18" s="2" customFormat="1" ht="11.25">
      <c r="B150" s="53" t="s">
        <v>528</v>
      </c>
      <c r="C150" s="51" t="s">
        <v>223</v>
      </c>
      <c r="D150" s="2" t="s">
        <v>529</v>
      </c>
      <c r="E150" s="1">
        <v>13.7</v>
      </c>
      <c r="F150" s="1">
        <v>0</v>
      </c>
      <c r="G150" s="27">
        <v>11200</v>
      </c>
      <c r="H150" s="27">
        <v>11200</v>
      </c>
      <c r="I150" s="37">
        <v>40079</v>
      </c>
      <c r="J150" s="37">
        <v>40369</v>
      </c>
      <c r="K150" s="37">
        <v>40369</v>
      </c>
      <c r="L150" s="24">
        <v>87</v>
      </c>
      <c r="M150" s="24" t="s">
        <v>527</v>
      </c>
      <c r="N150" s="38">
        <v>290</v>
      </c>
      <c r="O150" s="38"/>
      <c r="P150" s="38"/>
      <c r="Q150" s="38"/>
      <c r="R150" s="38"/>
    </row>
    <row r="151" spans="2:18" s="2" customFormat="1" ht="11.25">
      <c r="B151" s="53" t="s">
        <v>530</v>
      </c>
      <c r="C151" s="51" t="s">
        <v>223</v>
      </c>
      <c r="D151" s="2" t="s">
        <v>531</v>
      </c>
      <c r="E151" s="1">
        <v>30.6</v>
      </c>
      <c r="F151" s="1">
        <v>0</v>
      </c>
      <c r="G151" s="27">
        <v>57350</v>
      </c>
      <c r="H151" s="27">
        <v>57350</v>
      </c>
      <c r="I151" s="37">
        <v>40079</v>
      </c>
      <c r="J151" s="37">
        <v>40369</v>
      </c>
      <c r="K151" s="37">
        <v>40369</v>
      </c>
      <c r="L151" s="24">
        <v>87</v>
      </c>
      <c r="M151" s="24" t="s">
        <v>527</v>
      </c>
      <c r="N151" s="38">
        <v>290</v>
      </c>
      <c r="O151" s="38"/>
      <c r="P151" s="38"/>
      <c r="Q151" s="38"/>
      <c r="R151" s="38"/>
    </row>
    <row r="152" spans="2:18" s="2" customFormat="1" ht="11.25">
      <c r="B152" s="53" t="s">
        <v>532</v>
      </c>
      <c r="C152" s="51" t="s">
        <v>223</v>
      </c>
      <c r="D152" s="2" t="s">
        <v>230</v>
      </c>
      <c r="E152" s="1">
        <v>2</v>
      </c>
      <c r="F152" s="1">
        <v>2</v>
      </c>
      <c r="G152" s="27">
        <v>260</v>
      </c>
      <c r="H152" s="27">
        <v>260</v>
      </c>
      <c r="I152" s="37">
        <v>40079</v>
      </c>
      <c r="J152" s="37">
        <v>40369</v>
      </c>
      <c r="K152" s="37">
        <v>40369</v>
      </c>
      <c r="L152" s="24">
        <v>87</v>
      </c>
      <c r="M152" s="24" t="s">
        <v>231</v>
      </c>
      <c r="N152" s="38">
        <v>290</v>
      </c>
      <c r="O152" s="38"/>
      <c r="P152" s="38"/>
      <c r="Q152" s="38"/>
      <c r="R152" s="38"/>
    </row>
    <row r="153" spans="2:18" s="2" customFormat="1" ht="11.25">
      <c r="B153" s="53" t="s">
        <v>533</v>
      </c>
      <c r="C153" s="51" t="s">
        <v>223</v>
      </c>
      <c r="D153" s="2" t="s">
        <v>534</v>
      </c>
      <c r="E153" s="1">
        <v>140.8</v>
      </c>
      <c r="F153" s="1">
        <v>0</v>
      </c>
      <c r="G153" s="27">
        <v>98700</v>
      </c>
      <c r="H153" s="27">
        <v>76790</v>
      </c>
      <c r="I153" s="37">
        <v>40079</v>
      </c>
      <c r="J153" s="37">
        <v>40369</v>
      </c>
      <c r="K153" s="37">
        <v>40369</v>
      </c>
      <c r="L153" s="24">
        <v>87</v>
      </c>
      <c r="M153" s="24" t="s">
        <v>418</v>
      </c>
      <c r="N153" s="38">
        <v>290</v>
      </c>
      <c r="O153" s="38"/>
      <c r="P153" s="38"/>
      <c r="Q153" s="38"/>
      <c r="R153" s="38"/>
    </row>
    <row r="154" spans="2:18" s="2" customFormat="1" ht="11.25">
      <c r="B154" s="53" t="s">
        <v>535</v>
      </c>
      <c r="C154" s="51" t="s">
        <v>223</v>
      </c>
      <c r="D154" s="2" t="s">
        <v>227</v>
      </c>
      <c r="E154" s="1">
        <v>2</v>
      </c>
      <c r="F154" s="1">
        <v>2</v>
      </c>
      <c r="G154" s="27">
        <v>80</v>
      </c>
      <c r="H154" s="27">
        <v>80</v>
      </c>
      <c r="I154" s="37">
        <v>40079</v>
      </c>
      <c r="J154" s="37">
        <v>40369</v>
      </c>
      <c r="K154" s="37">
        <v>40369</v>
      </c>
      <c r="L154" s="24">
        <v>87</v>
      </c>
      <c r="M154" s="24" t="s">
        <v>228</v>
      </c>
      <c r="N154" s="38">
        <v>290</v>
      </c>
      <c r="O154" s="38"/>
      <c r="P154" s="38"/>
      <c r="Q154" s="38"/>
      <c r="R154" s="38"/>
    </row>
    <row r="155" spans="2:18" s="2" customFormat="1" ht="11.25">
      <c r="B155" s="53" t="s">
        <v>536</v>
      </c>
      <c r="C155" s="51" t="s">
        <v>223</v>
      </c>
      <c r="D155" s="2" t="s">
        <v>537</v>
      </c>
      <c r="E155" s="1">
        <v>79.5</v>
      </c>
      <c r="F155" s="1">
        <v>2316.4</v>
      </c>
      <c r="G155" s="27">
        <v>71381.3</v>
      </c>
      <c r="H155" s="27">
        <v>71381.3</v>
      </c>
      <c r="I155" s="37">
        <v>39268</v>
      </c>
      <c r="J155" s="37">
        <v>40147</v>
      </c>
      <c r="K155" s="37">
        <v>40422</v>
      </c>
      <c r="L155" s="24">
        <v>140</v>
      </c>
      <c r="M155" s="24" t="s">
        <v>252</v>
      </c>
      <c r="N155" s="38">
        <v>1154</v>
      </c>
      <c r="O155" s="38"/>
      <c r="P155" s="38"/>
      <c r="Q155" s="38"/>
      <c r="R155" s="38"/>
    </row>
    <row r="156" spans="2:18" s="2" customFormat="1" ht="11.25">
      <c r="B156" s="53" t="s">
        <v>538</v>
      </c>
      <c r="C156" s="51" t="s">
        <v>223</v>
      </c>
      <c r="D156" s="2" t="s">
        <v>539</v>
      </c>
      <c r="E156" s="1">
        <v>79.8</v>
      </c>
      <c r="F156" s="1">
        <v>2359</v>
      </c>
      <c r="G156" s="27">
        <v>103966.8</v>
      </c>
      <c r="H156" s="27">
        <v>103966.8</v>
      </c>
      <c r="I156" s="37">
        <v>38996</v>
      </c>
      <c r="J156" s="37">
        <v>40147</v>
      </c>
      <c r="K156" s="37">
        <v>40422</v>
      </c>
      <c r="L156" s="24">
        <v>140</v>
      </c>
      <c r="M156" s="24" t="s">
        <v>252</v>
      </c>
      <c r="N156" s="38">
        <v>1426</v>
      </c>
      <c r="O156" s="38"/>
      <c r="P156" s="38"/>
      <c r="Q156" s="38"/>
      <c r="R156" s="38"/>
    </row>
    <row r="157" spans="2:18" s="2" customFormat="1" ht="11.25">
      <c r="B157" s="53" t="s">
        <v>540</v>
      </c>
      <c r="C157" s="51" t="s">
        <v>223</v>
      </c>
      <c r="D157" s="2" t="s">
        <v>541</v>
      </c>
      <c r="E157" s="1">
        <v>57.7</v>
      </c>
      <c r="F157" s="1">
        <v>943</v>
      </c>
      <c r="G157" s="27">
        <v>38360</v>
      </c>
      <c r="H157" s="27">
        <v>38360</v>
      </c>
      <c r="I157" s="37">
        <v>38996</v>
      </c>
      <c r="J157" s="37">
        <v>40147</v>
      </c>
      <c r="K157" s="37">
        <v>40422</v>
      </c>
      <c r="L157" s="24">
        <v>140</v>
      </c>
      <c r="M157" s="24" t="s">
        <v>252</v>
      </c>
      <c r="N157" s="38">
        <v>1426</v>
      </c>
      <c r="O157" s="38"/>
      <c r="P157" s="38"/>
      <c r="Q157" s="38"/>
      <c r="R157" s="38"/>
    </row>
    <row r="158" spans="2:18" s="2" customFormat="1" ht="11.25">
      <c r="B158" s="53" t="s">
        <v>542</v>
      </c>
      <c r="C158" s="51" t="s">
        <v>233</v>
      </c>
      <c r="D158" s="2" t="s">
        <v>543</v>
      </c>
      <c r="E158" s="1">
        <v>104</v>
      </c>
      <c r="F158" s="1">
        <v>1912.4</v>
      </c>
      <c r="G158" s="27">
        <v>94936.78</v>
      </c>
      <c r="H158" s="27">
        <v>86674.3</v>
      </c>
      <c r="I158" s="37">
        <v>38916</v>
      </c>
      <c r="J158" s="37">
        <v>39538</v>
      </c>
      <c r="K158" s="37">
        <v>40422</v>
      </c>
      <c r="L158" s="24">
        <v>140</v>
      </c>
      <c r="M158" s="24" t="s">
        <v>544</v>
      </c>
      <c r="N158" s="38">
        <v>1506</v>
      </c>
      <c r="O158" s="38"/>
      <c r="P158" s="38"/>
      <c r="Q158" s="38"/>
      <c r="R158" s="38"/>
    </row>
    <row r="159" spans="2:18" s="2" customFormat="1" ht="11.25">
      <c r="B159" s="53" t="s">
        <v>545</v>
      </c>
      <c r="C159" s="51" t="s">
        <v>223</v>
      </c>
      <c r="D159" s="2" t="s">
        <v>546</v>
      </c>
      <c r="E159" s="1">
        <v>5</v>
      </c>
      <c r="F159" s="1">
        <v>79</v>
      </c>
      <c r="G159" s="27">
        <v>2073.45</v>
      </c>
      <c r="H159" s="27">
        <v>207.35</v>
      </c>
      <c r="I159" s="37">
        <v>39869</v>
      </c>
      <c r="J159" s="37">
        <v>40451</v>
      </c>
      <c r="K159" s="37">
        <v>40451</v>
      </c>
      <c r="L159" s="24">
        <v>169</v>
      </c>
      <c r="M159" s="24" t="s">
        <v>295</v>
      </c>
      <c r="N159" s="38">
        <v>582</v>
      </c>
      <c r="O159" s="38"/>
      <c r="P159" s="38"/>
      <c r="Q159" s="38"/>
      <c r="R159" s="38"/>
    </row>
    <row r="160" spans="2:18" s="2" customFormat="1" ht="11.25">
      <c r="B160" s="53" t="s">
        <v>547</v>
      </c>
      <c r="C160" s="51" t="s">
        <v>223</v>
      </c>
      <c r="D160" s="2" t="s">
        <v>548</v>
      </c>
      <c r="E160" s="1">
        <v>81.4</v>
      </c>
      <c r="F160" s="1">
        <v>1504.2</v>
      </c>
      <c r="G160" s="27">
        <v>66518.13</v>
      </c>
      <c r="H160" s="27">
        <v>46963.57</v>
      </c>
      <c r="I160" s="37">
        <v>39029</v>
      </c>
      <c r="J160" s="37">
        <v>40086</v>
      </c>
      <c r="K160" s="37">
        <v>40451</v>
      </c>
      <c r="L160" s="24">
        <v>169</v>
      </c>
      <c r="M160" s="24" t="s">
        <v>549</v>
      </c>
      <c r="N160" s="38">
        <v>1422</v>
      </c>
      <c r="O160" s="38"/>
      <c r="P160" s="38"/>
      <c r="Q160" s="38"/>
      <c r="R160" s="38"/>
    </row>
    <row r="161" spans="2:18" s="2" customFormat="1" ht="11.25">
      <c r="B161" s="53" t="s">
        <v>550</v>
      </c>
      <c r="C161" s="51" t="s">
        <v>223</v>
      </c>
      <c r="D161" s="2" t="s">
        <v>551</v>
      </c>
      <c r="E161" s="1">
        <v>65</v>
      </c>
      <c r="F161" s="1">
        <v>1568</v>
      </c>
      <c r="G161" s="27">
        <v>30092.76</v>
      </c>
      <c r="H161" s="27">
        <v>30092.76</v>
      </c>
      <c r="I161" s="37">
        <v>39850</v>
      </c>
      <c r="J161" s="37">
        <v>40451</v>
      </c>
      <c r="K161" s="37">
        <v>40451</v>
      </c>
      <c r="L161" s="24">
        <v>169</v>
      </c>
      <c r="M161" s="24" t="s">
        <v>424</v>
      </c>
      <c r="N161" s="38">
        <v>601</v>
      </c>
      <c r="O161" s="38"/>
      <c r="P161" s="38"/>
      <c r="Q161" s="38"/>
      <c r="R161" s="38"/>
    </row>
    <row r="162" spans="2:18" s="2" customFormat="1" ht="11.25">
      <c r="B162" s="53" t="s">
        <v>552</v>
      </c>
      <c r="C162" s="51" t="s">
        <v>223</v>
      </c>
      <c r="D162" s="2" t="s">
        <v>553</v>
      </c>
      <c r="E162" s="1">
        <v>81</v>
      </c>
      <c r="F162" s="1">
        <v>691.4</v>
      </c>
      <c r="G162" s="27">
        <v>18484.25</v>
      </c>
      <c r="H162" s="27">
        <v>1848.43</v>
      </c>
      <c r="I162" s="37">
        <v>39504</v>
      </c>
      <c r="J162" s="37">
        <v>40451</v>
      </c>
      <c r="K162" s="37">
        <v>40451</v>
      </c>
      <c r="L162" s="24">
        <v>169</v>
      </c>
      <c r="M162" s="24" t="s">
        <v>295</v>
      </c>
      <c r="N162" s="38">
        <v>947</v>
      </c>
      <c r="O162" s="38"/>
      <c r="P162" s="38"/>
      <c r="Q162" s="38"/>
      <c r="R162" s="38"/>
    </row>
    <row r="163" spans="2:18" s="2" customFormat="1" ht="11.25">
      <c r="B163" s="53" t="s">
        <v>554</v>
      </c>
      <c r="C163" s="51" t="s">
        <v>223</v>
      </c>
      <c r="D163" s="2" t="s">
        <v>555</v>
      </c>
      <c r="E163" s="1">
        <v>113.7</v>
      </c>
      <c r="F163" s="1">
        <v>2078.4</v>
      </c>
      <c r="G163" s="27">
        <v>69974.8</v>
      </c>
      <c r="H163" s="27">
        <v>51081.61</v>
      </c>
      <c r="I163" s="37">
        <v>39377</v>
      </c>
      <c r="J163" s="37">
        <v>40451</v>
      </c>
      <c r="K163" s="37">
        <v>40451</v>
      </c>
      <c r="L163" s="24">
        <v>169</v>
      </c>
      <c r="M163" s="24" t="s">
        <v>264</v>
      </c>
      <c r="N163" s="38">
        <v>1074</v>
      </c>
      <c r="O163" s="38"/>
      <c r="P163" s="38"/>
      <c r="Q163" s="38"/>
      <c r="R163" s="38"/>
    </row>
    <row r="164" spans="2:18" s="2" customFormat="1" ht="11.25">
      <c r="B164" s="53" t="s">
        <v>556</v>
      </c>
      <c r="C164" s="51" t="s">
        <v>223</v>
      </c>
      <c r="D164" s="2" t="s">
        <v>557</v>
      </c>
      <c r="E164" s="1">
        <v>86.5</v>
      </c>
      <c r="F164" s="1">
        <v>1701</v>
      </c>
      <c r="G164" s="27">
        <v>75474.27</v>
      </c>
      <c r="H164" s="27">
        <v>69436.32</v>
      </c>
      <c r="I164" s="37">
        <v>39351</v>
      </c>
      <c r="J164" s="37">
        <v>40512</v>
      </c>
      <c r="K164" s="37">
        <v>40512</v>
      </c>
      <c r="L164" s="24">
        <v>230</v>
      </c>
      <c r="M164" s="24" t="s">
        <v>558</v>
      </c>
      <c r="N164" s="38">
        <v>1161</v>
      </c>
      <c r="O164" s="38"/>
      <c r="P164" s="38"/>
      <c r="Q164" s="38"/>
      <c r="R164" s="38"/>
    </row>
    <row r="165" spans="2:18" s="2" customFormat="1" ht="11.25">
      <c r="B165" s="53" t="s">
        <v>559</v>
      </c>
      <c r="C165" s="51" t="s">
        <v>223</v>
      </c>
      <c r="D165" s="2" t="s">
        <v>560</v>
      </c>
      <c r="E165" s="1">
        <v>16.3</v>
      </c>
      <c r="F165" s="1">
        <v>280</v>
      </c>
      <c r="G165" s="27">
        <v>6704.06</v>
      </c>
      <c r="H165" s="27">
        <v>6704.06</v>
      </c>
      <c r="I165" s="37">
        <v>39297</v>
      </c>
      <c r="J165" s="37">
        <v>40147</v>
      </c>
      <c r="K165" s="37">
        <v>40512</v>
      </c>
      <c r="L165" s="24">
        <v>230</v>
      </c>
      <c r="M165" s="24" t="s">
        <v>424</v>
      </c>
      <c r="N165" s="38">
        <v>1215</v>
      </c>
      <c r="O165" s="38"/>
      <c r="P165" s="38"/>
      <c r="Q165" s="38"/>
      <c r="R165" s="38"/>
    </row>
    <row r="166" spans="2:18" s="2" customFormat="1" ht="11.25">
      <c r="B166" s="53" t="s">
        <v>561</v>
      </c>
      <c r="C166" s="51" t="s">
        <v>233</v>
      </c>
      <c r="D166" s="2" t="s">
        <v>562</v>
      </c>
      <c r="E166" s="1">
        <v>31.1</v>
      </c>
      <c r="F166" s="1">
        <v>368.9</v>
      </c>
      <c r="G166" s="27">
        <v>10439.05</v>
      </c>
      <c r="H166" s="27">
        <v>6273.86</v>
      </c>
      <c r="I166" s="37">
        <v>39337</v>
      </c>
      <c r="J166" s="37">
        <v>40147</v>
      </c>
      <c r="K166" s="37">
        <v>40512</v>
      </c>
      <c r="L166" s="24">
        <v>230</v>
      </c>
      <c r="M166" s="24" t="s">
        <v>544</v>
      </c>
      <c r="N166" s="38">
        <v>1175</v>
      </c>
      <c r="O166" s="38"/>
      <c r="P166" s="38"/>
      <c r="Q166" s="38"/>
      <c r="R166" s="38"/>
    </row>
    <row r="167" spans="2:18" s="2" customFormat="1" ht="11.25">
      <c r="B167" s="53" t="s">
        <v>563</v>
      </c>
      <c r="C167" s="51" t="s">
        <v>223</v>
      </c>
      <c r="D167" s="2" t="s">
        <v>564</v>
      </c>
      <c r="E167" s="1">
        <v>9.4</v>
      </c>
      <c r="F167" s="1">
        <v>116</v>
      </c>
      <c r="G167" s="27">
        <v>4622.39</v>
      </c>
      <c r="H167" s="27">
        <v>462.44</v>
      </c>
      <c r="I167" s="37">
        <v>39430</v>
      </c>
      <c r="J167" s="37">
        <v>40512</v>
      </c>
      <c r="K167" s="37">
        <v>40512</v>
      </c>
      <c r="L167" s="24">
        <v>230</v>
      </c>
      <c r="M167" s="24" t="s">
        <v>292</v>
      </c>
      <c r="N167" s="38">
        <v>1082</v>
      </c>
      <c r="O167" s="38"/>
      <c r="P167" s="38"/>
      <c r="Q167" s="38"/>
      <c r="R167" s="38"/>
    </row>
    <row r="168" spans="2:18" s="2" customFormat="1" ht="11.25">
      <c r="B168" s="53" t="s">
        <v>565</v>
      </c>
      <c r="C168" s="51" t="s">
        <v>223</v>
      </c>
      <c r="D168" s="2" t="s">
        <v>566</v>
      </c>
      <c r="E168" s="1">
        <v>41</v>
      </c>
      <c r="F168" s="1">
        <v>618.3</v>
      </c>
      <c r="G168" s="27">
        <v>21600.13</v>
      </c>
      <c r="H168" s="27">
        <v>21600.13</v>
      </c>
      <c r="I168" s="37">
        <v>39638</v>
      </c>
      <c r="J168" s="37">
        <v>40512</v>
      </c>
      <c r="K168" s="37">
        <v>40512</v>
      </c>
      <c r="L168" s="24">
        <v>230</v>
      </c>
      <c r="M168" s="24" t="s">
        <v>252</v>
      </c>
      <c r="N168" s="38">
        <v>874</v>
      </c>
      <c r="O168" s="38"/>
      <c r="P168" s="38"/>
      <c r="Q168" s="38"/>
      <c r="R168" s="38"/>
    </row>
    <row r="169" spans="2:18" s="2" customFormat="1" ht="11.25">
      <c r="B169" s="53" t="s">
        <v>567</v>
      </c>
      <c r="C169" s="51" t="s">
        <v>223</v>
      </c>
      <c r="D169" s="2" t="s">
        <v>568</v>
      </c>
      <c r="E169" s="1">
        <v>8.4</v>
      </c>
      <c r="F169" s="1">
        <v>103.07</v>
      </c>
      <c r="G169" s="27">
        <v>2861.32</v>
      </c>
      <c r="H169" s="27">
        <v>286.13</v>
      </c>
      <c r="I169" s="37">
        <v>39435</v>
      </c>
      <c r="J169" s="37">
        <v>40512</v>
      </c>
      <c r="K169" s="37">
        <v>40512</v>
      </c>
      <c r="L169" s="24">
        <v>230</v>
      </c>
      <c r="M169" s="24" t="s">
        <v>298</v>
      </c>
      <c r="N169" s="38">
        <v>1077</v>
      </c>
      <c r="O169" s="38"/>
      <c r="P169" s="38"/>
      <c r="Q169" s="38"/>
      <c r="R169" s="38"/>
    </row>
    <row r="170" spans="2:18" s="2" customFormat="1" ht="11.25">
      <c r="B170" s="53" t="s">
        <v>569</v>
      </c>
      <c r="C170" s="51" t="s">
        <v>223</v>
      </c>
      <c r="D170" s="2" t="s">
        <v>570</v>
      </c>
      <c r="E170" s="1">
        <v>113.8</v>
      </c>
      <c r="F170" s="1">
        <v>1324.9</v>
      </c>
      <c r="G170" s="27">
        <v>50526.16</v>
      </c>
      <c r="H170" s="27">
        <v>43273.61</v>
      </c>
      <c r="I170" s="37">
        <v>38678</v>
      </c>
      <c r="J170" s="37">
        <v>39782</v>
      </c>
      <c r="K170" s="37">
        <v>40512</v>
      </c>
      <c r="L170" s="24">
        <v>230</v>
      </c>
      <c r="M170" s="24" t="s">
        <v>295</v>
      </c>
      <c r="N170" s="38">
        <v>1834</v>
      </c>
      <c r="O170" s="38"/>
      <c r="P170" s="38"/>
      <c r="Q170" s="38"/>
      <c r="R170" s="38"/>
    </row>
    <row r="171" spans="2:18" s="2" customFormat="1" ht="11.25">
      <c r="B171" s="53" t="s">
        <v>571</v>
      </c>
      <c r="C171" s="51" t="s">
        <v>223</v>
      </c>
      <c r="D171" s="2" t="s">
        <v>572</v>
      </c>
      <c r="E171" s="1">
        <v>52.1</v>
      </c>
      <c r="F171" s="1">
        <v>811.2</v>
      </c>
      <c r="G171" s="27">
        <v>35320.89</v>
      </c>
      <c r="H171" s="27">
        <v>35320.89</v>
      </c>
      <c r="I171" s="37">
        <v>38912</v>
      </c>
      <c r="J171" s="37">
        <v>40147</v>
      </c>
      <c r="K171" s="37">
        <v>40512</v>
      </c>
      <c r="L171" s="24">
        <v>230</v>
      </c>
      <c r="M171" s="24" t="s">
        <v>295</v>
      </c>
      <c r="N171" s="38">
        <v>1600</v>
      </c>
      <c r="O171" s="38"/>
      <c r="P171" s="38"/>
      <c r="Q171" s="38"/>
      <c r="R171" s="38"/>
    </row>
    <row r="172" spans="2:18" s="2" customFormat="1" ht="11.25">
      <c r="B172" s="53" t="s">
        <v>573</v>
      </c>
      <c r="C172" s="51" t="s">
        <v>223</v>
      </c>
      <c r="D172" s="2" t="s">
        <v>574</v>
      </c>
      <c r="E172" s="1">
        <v>3.2</v>
      </c>
      <c r="F172" s="1">
        <v>27.4</v>
      </c>
      <c r="G172" s="27">
        <v>614.59</v>
      </c>
      <c r="H172" s="27">
        <v>61.46</v>
      </c>
      <c r="I172" s="37">
        <v>39353</v>
      </c>
      <c r="J172" s="37">
        <v>40512</v>
      </c>
      <c r="K172" s="37">
        <v>40512</v>
      </c>
      <c r="L172" s="24">
        <v>230</v>
      </c>
      <c r="M172" s="24" t="s">
        <v>298</v>
      </c>
      <c r="N172" s="38">
        <v>1159</v>
      </c>
      <c r="O172" s="38"/>
      <c r="P172" s="38"/>
      <c r="Q172" s="38"/>
      <c r="R172" s="38"/>
    </row>
    <row r="173" spans="2:18" s="2" customFormat="1" ht="11.25">
      <c r="B173" s="53" t="s">
        <v>575</v>
      </c>
      <c r="C173" s="51" t="s">
        <v>223</v>
      </c>
      <c r="D173" s="2" t="s">
        <v>576</v>
      </c>
      <c r="E173" s="1">
        <v>24.3</v>
      </c>
      <c r="F173" s="1">
        <v>300.01</v>
      </c>
      <c r="G173" s="27">
        <v>10254.37</v>
      </c>
      <c r="H173" s="27">
        <v>10254.37</v>
      </c>
      <c r="I173" s="37">
        <v>39430</v>
      </c>
      <c r="J173" s="37">
        <v>40512</v>
      </c>
      <c r="K173" s="37">
        <v>40512</v>
      </c>
      <c r="L173" s="24">
        <v>230</v>
      </c>
      <c r="M173" s="24" t="s">
        <v>312</v>
      </c>
      <c r="N173" s="38">
        <v>1082</v>
      </c>
      <c r="O173" s="38"/>
      <c r="P173" s="38"/>
      <c r="Q173" s="38"/>
      <c r="R173" s="38"/>
    </row>
    <row r="174" spans="2:18" s="2" customFormat="1" ht="11.25">
      <c r="B174" s="53" t="s">
        <v>577</v>
      </c>
      <c r="C174" s="51" t="s">
        <v>223</v>
      </c>
      <c r="D174" s="2" t="s">
        <v>578</v>
      </c>
      <c r="E174" s="1">
        <v>67.3</v>
      </c>
      <c r="F174" s="1">
        <v>2143</v>
      </c>
      <c r="G174" s="27">
        <v>82394.65</v>
      </c>
      <c r="H174" s="27">
        <v>56052.4</v>
      </c>
      <c r="I174" s="37">
        <v>39279</v>
      </c>
      <c r="J174" s="37">
        <v>40329</v>
      </c>
      <c r="K174" s="37">
        <v>40512</v>
      </c>
      <c r="L174" s="24">
        <v>230</v>
      </c>
      <c r="M174" s="24" t="s">
        <v>252</v>
      </c>
      <c r="N174" s="38">
        <v>1233</v>
      </c>
      <c r="O174" s="38"/>
      <c r="P174" s="38"/>
      <c r="Q174" s="38"/>
      <c r="R174" s="38"/>
    </row>
    <row r="175" spans="2:18" s="2" customFormat="1" ht="11.25">
      <c r="B175" s="53" t="s">
        <v>579</v>
      </c>
      <c r="C175" s="51" t="s">
        <v>223</v>
      </c>
      <c r="D175" s="2" t="s">
        <v>580</v>
      </c>
      <c r="E175" s="1">
        <v>23</v>
      </c>
      <c r="F175" s="1">
        <v>353</v>
      </c>
      <c r="G175" s="27">
        <v>6917.43</v>
      </c>
      <c r="H175" s="27">
        <v>6917.43</v>
      </c>
      <c r="I175" s="37">
        <v>39545</v>
      </c>
      <c r="J175" s="37">
        <v>40147</v>
      </c>
      <c r="K175" s="37">
        <v>40512</v>
      </c>
      <c r="L175" s="24">
        <v>230</v>
      </c>
      <c r="M175" s="24" t="s">
        <v>558</v>
      </c>
      <c r="N175" s="38">
        <v>967</v>
      </c>
      <c r="O175" s="38"/>
      <c r="P175" s="38"/>
      <c r="Q175" s="38"/>
      <c r="R175" s="38"/>
    </row>
    <row r="176" spans="2:18" s="2" customFormat="1" ht="11.25">
      <c r="B176" s="53" t="s">
        <v>581</v>
      </c>
      <c r="C176" s="51" t="s">
        <v>223</v>
      </c>
      <c r="D176" s="2" t="s">
        <v>582</v>
      </c>
      <c r="E176" s="1">
        <v>59</v>
      </c>
      <c r="F176" s="1">
        <v>1082</v>
      </c>
      <c r="G176" s="27">
        <v>32082.13</v>
      </c>
      <c r="H176" s="27">
        <v>3208.21</v>
      </c>
      <c r="I176" s="37">
        <v>39450</v>
      </c>
      <c r="J176" s="37">
        <v>40512</v>
      </c>
      <c r="K176" s="37">
        <v>40512</v>
      </c>
      <c r="L176" s="24">
        <v>230</v>
      </c>
      <c r="M176" s="24" t="s">
        <v>558</v>
      </c>
      <c r="N176" s="38">
        <v>1062</v>
      </c>
      <c r="O176" s="38"/>
      <c r="P176" s="38"/>
      <c r="Q176" s="38"/>
      <c r="R176" s="38"/>
    </row>
    <row r="177" spans="2:18" s="2" customFormat="1" ht="11.25">
      <c r="B177" s="53" t="s">
        <v>583</v>
      </c>
      <c r="C177" s="51" t="s">
        <v>223</v>
      </c>
      <c r="D177" s="2" t="s">
        <v>584</v>
      </c>
      <c r="E177" s="1">
        <v>62</v>
      </c>
      <c r="F177" s="1">
        <v>1207</v>
      </c>
      <c r="G177" s="27">
        <v>32037.75</v>
      </c>
      <c r="H177" s="27">
        <v>3203.78</v>
      </c>
      <c r="I177" s="37">
        <v>39386</v>
      </c>
      <c r="J177" s="37">
        <v>40512</v>
      </c>
      <c r="K177" s="37">
        <v>40512</v>
      </c>
      <c r="L177" s="24">
        <v>230</v>
      </c>
      <c r="M177" s="24" t="s">
        <v>252</v>
      </c>
      <c r="N177" s="38">
        <v>1126</v>
      </c>
      <c r="O177" s="38"/>
      <c r="P177" s="38"/>
      <c r="Q177" s="38"/>
      <c r="R177" s="38"/>
    </row>
    <row r="178" spans="2:18" s="2" customFormat="1" ht="11.25">
      <c r="B178" s="53" t="s">
        <v>585</v>
      </c>
      <c r="C178" s="51" t="s">
        <v>223</v>
      </c>
      <c r="D178" s="2" t="s">
        <v>586</v>
      </c>
      <c r="E178" s="1">
        <v>115.5</v>
      </c>
      <c r="F178" s="1">
        <v>1939.1</v>
      </c>
      <c r="G178" s="27">
        <v>56501.42</v>
      </c>
      <c r="H178" s="27">
        <v>19210.49</v>
      </c>
      <c r="I178" s="37">
        <v>39402</v>
      </c>
      <c r="J178" s="37">
        <v>40512</v>
      </c>
      <c r="K178" s="37">
        <v>40512</v>
      </c>
      <c r="L178" s="24">
        <v>230</v>
      </c>
      <c r="M178" s="24" t="s">
        <v>277</v>
      </c>
      <c r="N178" s="38">
        <v>1110</v>
      </c>
      <c r="O178" s="38"/>
      <c r="P178" s="38"/>
      <c r="Q178" s="38"/>
      <c r="R178" s="38"/>
    </row>
    <row r="179" spans="2:18" s="2" customFormat="1" ht="11.25">
      <c r="B179" s="53" t="s">
        <v>587</v>
      </c>
      <c r="C179" s="51" t="s">
        <v>223</v>
      </c>
      <c r="D179" s="2" t="s">
        <v>588</v>
      </c>
      <c r="E179" s="1">
        <v>82</v>
      </c>
      <c r="F179" s="1">
        <v>1944</v>
      </c>
      <c r="G179" s="27">
        <v>71776</v>
      </c>
      <c r="H179" s="27">
        <v>7177.6</v>
      </c>
      <c r="I179" s="37">
        <v>39370</v>
      </c>
      <c r="J179" s="37">
        <v>40512</v>
      </c>
      <c r="K179" s="37">
        <v>40512</v>
      </c>
      <c r="L179" s="24">
        <v>230</v>
      </c>
      <c r="M179" s="24" t="s">
        <v>295</v>
      </c>
      <c r="N179" s="38">
        <v>1142</v>
      </c>
      <c r="O179" s="38"/>
      <c r="P179" s="38"/>
      <c r="Q179" s="38"/>
      <c r="R179" s="38"/>
    </row>
    <row r="180" spans="2:18" s="2" customFormat="1" ht="11.25">
      <c r="B180" s="53" t="s">
        <v>589</v>
      </c>
      <c r="C180" s="51" t="s">
        <v>223</v>
      </c>
      <c r="D180" s="2" t="s">
        <v>590</v>
      </c>
      <c r="E180" s="1">
        <v>34</v>
      </c>
      <c r="F180" s="1">
        <v>620</v>
      </c>
      <c r="G180" s="27">
        <v>28685.6</v>
      </c>
      <c r="H180" s="27">
        <v>2868.56</v>
      </c>
      <c r="I180" s="37">
        <v>39609</v>
      </c>
      <c r="J180" s="37">
        <v>40512</v>
      </c>
      <c r="K180" s="37">
        <v>40512</v>
      </c>
      <c r="L180" s="24">
        <v>230</v>
      </c>
      <c r="M180" s="24" t="s">
        <v>432</v>
      </c>
      <c r="N180" s="38">
        <v>903</v>
      </c>
      <c r="O180" s="38"/>
      <c r="P180" s="38"/>
      <c r="Q180" s="38"/>
      <c r="R180" s="38"/>
    </row>
    <row r="181" spans="2:18" s="2" customFormat="1" ht="11.25">
      <c r="B181" s="53" t="s">
        <v>591</v>
      </c>
      <c r="C181" s="51" t="s">
        <v>233</v>
      </c>
      <c r="D181" s="2" t="s">
        <v>592</v>
      </c>
      <c r="E181" s="1">
        <v>61.1</v>
      </c>
      <c r="F181" s="1">
        <v>1262</v>
      </c>
      <c r="G181" s="27">
        <v>37019.38</v>
      </c>
      <c r="H181" s="27">
        <v>5288.49</v>
      </c>
      <c r="I181" s="37">
        <v>39352</v>
      </c>
      <c r="J181" s="37">
        <v>40147</v>
      </c>
      <c r="K181" s="37">
        <v>40512</v>
      </c>
      <c r="L181" s="24">
        <v>230</v>
      </c>
      <c r="M181" s="24" t="s">
        <v>252</v>
      </c>
      <c r="N181" s="38">
        <v>1160</v>
      </c>
      <c r="O181" s="38"/>
      <c r="P181" s="38"/>
      <c r="Q181" s="38"/>
      <c r="R181" s="38"/>
    </row>
    <row r="182" spans="2:18" s="2" customFormat="1" ht="11.25">
      <c r="B182" s="53" t="s">
        <v>593</v>
      </c>
      <c r="C182" s="51" t="s">
        <v>223</v>
      </c>
      <c r="D182" s="2" t="s">
        <v>594</v>
      </c>
      <c r="E182" s="1">
        <v>10.5</v>
      </c>
      <c r="F182" s="1">
        <v>112.8</v>
      </c>
      <c r="G182" s="27">
        <v>4758.6</v>
      </c>
      <c r="H182" s="27">
        <v>679.8</v>
      </c>
      <c r="I182" s="37">
        <v>39337</v>
      </c>
      <c r="J182" s="37">
        <v>40147</v>
      </c>
      <c r="K182" s="37">
        <v>40512</v>
      </c>
      <c r="L182" s="24">
        <v>230</v>
      </c>
      <c r="M182" s="24" t="s">
        <v>312</v>
      </c>
      <c r="N182" s="38">
        <v>1175</v>
      </c>
      <c r="O182" s="38"/>
      <c r="P182" s="38"/>
      <c r="Q182" s="38"/>
      <c r="R182" s="38"/>
    </row>
    <row r="183" spans="2:18" s="2" customFormat="1" ht="11.25">
      <c r="B183" s="53" t="s">
        <v>595</v>
      </c>
      <c r="C183" s="51" t="s">
        <v>223</v>
      </c>
      <c r="D183" s="2" t="s">
        <v>596</v>
      </c>
      <c r="E183" s="1">
        <v>3.2</v>
      </c>
      <c r="F183" s="1">
        <v>17.64</v>
      </c>
      <c r="G183" s="27">
        <v>249.92</v>
      </c>
      <c r="H183" s="27">
        <v>24.99</v>
      </c>
      <c r="I183" s="37">
        <v>39695</v>
      </c>
      <c r="J183" s="37">
        <v>40512</v>
      </c>
      <c r="K183" s="37">
        <v>40512</v>
      </c>
      <c r="L183" s="24">
        <v>230</v>
      </c>
      <c r="M183" s="24" t="s">
        <v>298</v>
      </c>
      <c r="N183" s="38">
        <v>817</v>
      </c>
      <c r="O183" s="38"/>
      <c r="P183" s="38"/>
      <c r="Q183" s="38"/>
      <c r="R183" s="38"/>
    </row>
    <row r="184" spans="2:18" s="2" customFormat="1" ht="11.25">
      <c r="B184" s="53" t="s">
        <v>597</v>
      </c>
      <c r="C184" s="51" t="s">
        <v>223</v>
      </c>
      <c r="D184" s="2" t="s">
        <v>598</v>
      </c>
      <c r="E184" s="1">
        <v>408</v>
      </c>
      <c r="F184" s="1">
        <v>3133.44</v>
      </c>
      <c r="G184" s="27">
        <v>178075.37</v>
      </c>
      <c r="H184" s="27">
        <v>178075.37</v>
      </c>
      <c r="I184" s="37">
        <v>39211</v>
      </c>
      <c r="J184" s="37">
        <v>40148</v>
      </c>
      <c r="K184" s="37">
        <v>40513</v>
      </c>
      <c r="L184" s="24">
        <v>231</v>
      </c>
      <c r="M184" s="24" t="s">
        <v>388</v>
      </c>
      <c r="N184" s="38">
        <v>1302</v>
      </c>
      <c r="O184" s="38"/>
      <c r="P184" s="38"/>
      <c r="Q184" s="38"/>
      <c r="R184" s="38"/>
    </row>
    <row r="185" spans="2:18" s="2" customFormat="1" ht="11.25">
      <c r="B185" s="53" t="s">
        <v>599</v>
      </c>
      <c r="C185" s="51" t="s">
        <v>223</v>
      </c>
      <c r="D185" s="2" t="s">
        <v>600</v>
      </c>
      <c r="E185" s="1">
        <v>78</v>
      </c>
      <c r="F185" s="1">
        <v>478.2</v>
      </c>
      <c r="G185" s="27">
        <v>29453</v>
      </c>
      <c r="H185" s="27">
        <v>7614.95</v>
      </c>
      <c r="I185" s="37">
        <v>39128</v>
      </c>
      <c r="J185" s="37">
        <v>40177</v>
      </c>
      <c r="K185" s="37">
        <v>40542</v>
      </c>
      <c r="L185" s="24">
        <v>260</v>
      </c>
      <c r="M185" s="24" t="s">
        <v>601</v>
      </c>
      <c r="N185" s="38">
        <v>1414</v>
      </c>
      <c r="O185" s="38"/>
      <c r="P185" s="38"/>
      <c r="Q185" s="38"/>
      <c r="R185" s="38"/>
    </row>
    <row r="186" spans="2:18" s="2" customFormat="1" ht="11.25">
      <c r="B186" s="53" t="s">
        <v>602</v>
      </c>
      <c r="C186" s="51" t="s">
        <v>223</v>
      </c>
      <c r="D186" s="2" t="s">
        <v>603</v>
      </c>
      <c r="E186" s="1">
        <v>126</v>
      </c>
      <c r="F186" s="1">
        <v>5232.4</v>
      </c>
      <c r="G186" s="27">
        <v>290186.15</v>
      </c>
      <c r="H186" s="27">
        <v>290186.15</v>
      </c>
      <c r="I186" s="37">
        <v>40045</v>
      </c>
      <c r="J186" s="37">
        <v>40542</v>
      </c>
      <c r="K186" s="37">
        <v>40542</v>
      </c>
      <c r="L186" s="24">
        <v>260</v>
      </c>
      <c r="M186" s="24" t="s">
        <v>604</v>
      </c>
      <c r="N186" s="38">
        <v>497</v>
      </c>
      <c r="O186" s="38"/>
      <c r="P186" s="38"/>
      <c r="Q186" s="38"/>
      <c r="R186" s="38"/>
    </row>
    <row r="187" spans="2:18" s="2" customFormat="1" ht="11.25">
      <c r="B187" s="53" t="s">
        <v>605</v>
      </c>
      <c r="C187" s="51" t="s">
        <v>223</v>
      </c>
      <c r="D187" s="2" t="s">
        <v>606</v>
      </c>
      <c r="E187" s="1">
        <v>68</v>
      </c>
      <c r="F187" s="1">
        <v>1621</v>
      </c>
      <c r="G187" s="27">
        <v>75723.5</v>
      </c>
      <c r="H187" s="27">
        <v>75723.5</v>
      </c>
      <c r="I187" s="37">
        <v>40031</v>
      </c>
      <c r="J187" s="37">
        <v>40542</v>
      </c>
      <c r="K187" s="37">
        <v>40542</v>
      </c>
      <c r="L187" s="24">
        <v>260</v>
      </c>
      <c r="M187" s="24" t="s">
        <v>344</v>
      </c>
      <c r="N187" s="38">
        <v>511</v>
      </c>
      <c r="O187" s="38"/>
      <c r="P187" s="38"/>
      <c r="Q187" s="38"/>
      <c r="R187" s="38"/>
    </row>
    <row r="188" spans="2:18" s="2" customFormat="1" ht="11.25">
      <c r="B188" s="53" t="s">
        <v>607</v>
      </c>
      <c r="C188" s="51" t="s">
        <v>223</v>
      </c>
      <c r="D188" s="2" t="s">
        <v>608</v>
      </c>
      <c r="E188" s="1">
        <v>276</v>
      </c>
      <c r="F188" s="1">
        <v>2817.8</v>
      </c>
      <c r="G188" s="27">
        <v>223397.97</v>
      </c>
      <c r="H188" s="27">
        <v>174692.02</v>
      </c>
      <c r="I188" s="37">
        <v>38512</v>
      </c>
      <c r="J188" s="37">
        <v>39813</v>
      </c>
      <c r="K188" s="37">
        <v>40543</v>
      </c>
      <c r="L188" s="24">
        <v>261</v>
      </c>
      <c r="M188" s="24" t="s">
        <v>241</v>
      </c>
      <c r="N188" s="38">
        <v>2031</v>
      </c>
      <c r="O188" s="38"/>
      <c r="P188" s="38"/>
      <c r="Q188" s="38"/>
      <c r="R188" s="38"/>
    </row>
    <row r="189" spans="2:18" s="2" customFormat="1" ht="11.25">
      <c r="B189" s="53" t="s">
        <v>609</v>
      </c>
      <c r="C189" s="51" t="s">
        <v>223</v>
      </c>
      <c r="D189" s="2" t="s">
        <v>610</v>
      </c>
      <c r="E189" s="1">
        <v>58</v>
      </c>
      <c r="F189" s="1">
        <v>949.2</v>
      </c>
      <c r="G189" s="27">
        <v>15474.84</v>
      </c>
      <c r="H189" s="27">
        <v>1547.48</v>
      </c>
      <c r="I189" s="37">
        <v>39345</v>
      </c>
      <c r="J189" s="37">
        <v>40543</v>
      </c>
      <c r="K189" s="37">
        <v>40543</v>
      </c>
      <c r="L189" s="24">
        <v>261</v>
      </c>
      <c r="M189" s="24" t="s">
        <v>344</v>
      </c>
      <c r="N189" s="38">
        <v>1198</v>
      </c>
      <c r="O189" s="38"/>
      <c r="P189" s="38"/>
      <c r="Q189" s="38"/>
      <c r="R189" s="38"/>
    </row>
    <row r="190" spans="2:18" s="2" customFormat="1" ht="11.25">
      <c r="B190" s="53" t="s">
        <v>611</v>
      </c>
      <c r="C190" s="51" t="s">
        <v>223</v>
      </c>
      <c r="D190" s="2" t="s">
        <v>612</v>
      </c>
      <c r="E190" s="1">
        <v>37</v>
      </c>
      <c r="F190" s="1">
        <v>301.9</v>
      </c>
      <c r="G190" s="27">
        <v>12937.53</v>
      </c>
      <c r="H190" s="27">
        <v>12937.53</v>
      </c>
      <c r="I190" s="37">
        <v>38869</v>
      </c>
      <c r="J190" s="37">
        <v>39813</v>
      </c>
      <c r="K190" s="37">
        <v>40543</v>
      </c>
      <c r="L190" s="24">
        <v>261</v>
      </c>
      <c r="M190" s="24" t="s">
        <v>549</v>
      </c>
      <c r="N190" s="38">
        <v>1674</v>
      </c>
      <c r="O190" s="38"/>
      <c r="P190" s="38"/>
      <c r="Q190" s="38"/>
      <c r="R190" s="38"/>
    </row>
    <row r="191" spans="2:18" s="2" customFormat="1" ht="11.25">
      <c r="B191" s="53" t="s">
        <v>613</v>
      </c>
      <c r="C191" s="51" t="s">
        <v>233</v>
      </c>
      <c r="D191" s="2" t="s">
        <v>614</v>
      </c>
      <c r="E191" s="1">
        <v>195</v>
      </c>
      <c r="F191" s="1">
        <v>2103.2</v>
      </c>
      <c r="G191" s="27">
        <v>208617.15</v>
      </c>
      <c r="H191" s="27">
        <v>208617.15</v>
      </c>
      <c r="I191" s="37">
        <v>38356</v>
      </c>
      <c r="J191" s="37">
        <v>39813</v>
      </c>
      <c r="K191" s="37">
        <v>40543</v>
      </c>
      <c r="L191" s="24">
        <v>261</v>
      </c>
      <c r="M191" s="24" t="s">
        <v>615</v>
      </c>
      <c r="N191" s="38">
        <v>2187</v>
      </c>
      <c r="O191" s="38"/>
      <c r="P191" s="38"/>
      <c r="Q191" s="38"/>
      <c r="R191" s="38"/>
    </row>
    <row r="192" spans="2:18" s="2" customFormat="1" ht="11.25">
      <c r="B192" s="53" t="s">
        <v>616</v>
      </c>
      <c r="C192" s="51" t="s">
        <v>223</v>
      </c>
      <c r="D192" s="2" t="s">
        <v>617</v>
      </c>
      <c r="E192" s="1">
        <v>144</v>
      </c>
      <c r="F192" s="1">
        <v>2389.2</v>
      </c>
      <c r="G192" s="27">
        <v>78341.5</v>
      </c>
      <c r="H192" s="27">
        <v>27419.53</v>
      </c>
      <c r="I192" s="37">
        <v>39400</v>
      </c>
      <c r="J192" s="37">
        <v>40543</v>
      </c>
      <c r="K192" s="37">
        <v>40543</v>
      </c>
      <c r="L192" s="24">
        <v>261</v>
      </c>
      <c r="M192" s="24" t="s">
        <v>295</v>
      </c>
      <c r="N192" s="38">
        <v>1143</v>
      </c>
      <c r="O192" s="38"/>
      <c r="P192" s="38"/>
      <c r="Q192" s="38"/>
      <c r="R192" s="38"/>
    </row>
    <row r="193" spans="2:18" s="2" customFormat="1" ht="11.25">
      <c r="B193" s="53" t="s">
        <v>618</v>
      </c>
      <c r="C193" s="51" t="s">
        <v>223</v>
      </c>
      <c r="D193" s="2" t="s">
        <v>619</v>
      </c>
      <c r="E193" s="1">
        <v>189</v>
      </c>
      <c r="F193" s="1">
        <v>1720</v>
      </c>
      <c r="G193" s="27">
        <v>65241.31</v>
      </c>
      <c r="H193" s="27">
        <v>44692.87</v>
      </c>
      <c r="I193" s="37">
        <v>39317</v>
      </c>
      <c r="J193" s="37">
        <v>40178</v>
      </c>
      <c r="K193" s="37">
        <v>40543</v>
      </c>
      <c r="L193" s="24">
        <v>261</v>
      </c>
      <c r="M193" s="24" t="s">
        <v>357</v>
      </c>
      <c r="N193" s="38">
        <v>1226</v>
      </c>
      <c r="O193" s="38"/>
      <c r="P193" s="38"/>
      <c r="Q193" s="38"/>
      <c r="R193" s="38"/>
    </row>
    <row r="194" spans="2:18" s="2" customFormat="1" ht="11.25">
      <c r="B194" s="53" t="s">
        <v>620</v>
      </c>
      <c r="C194" s="51" t="s">
        <v>223</v>
      </c>
      <c r="D194" s="2" t="s">
        <v>621</v>
      </c>
      <c r="E194" s="1">
        <v>119</v>
      </c>
      <c r="F194" s="1">
        <v>1122</v>
      </c>
      <c r="G194" s="27">
        <v>97949.47</v>
      </c>
      <c r="H194" s="27">
        <v>9794.95</v>
      </c>
      <c r="I194" s="37">
        <v>39192</v>
      </c>
      <c r="J194" s="37">
        <v>40543</v>
      </c>
      <c r="K194" s="37">
        <v>40543</v>
      </c>
      <c r="L194" s="24">
        <v>261</v>
      </c>
      <c r="M194" s="24" t="s">
        <v>388</v>
      </c>
      <c r="N194" s="38">
        <v>1351</v>
      </c>
      <c r="O194" s="38"/>
      <c r="P194" s="38"/>
      <c r="Q194" s="38"/>
      <c r="R194" s="38"/>
    </row>
    <row r="195" spans="2:18" s="2" customFormat="1" ht="11.25">
      <c r="B195" s="53" t="s">
        <v>622</v>
      </c>
      <c r="C195" s="51" t="s">
        <v>223</v>
      </c>
      <c r="D195" s="2" t="s">
        <v>623</v>
      </c>
      <c r="E195" s="1">
        <v>63</v>
      </c>
      <c r="F195" s="1">
        <v>556.6</v>
      </c>
      <c r="G195" s="27">
        <v>57999.91</v>
      </c>
      <c r="H195" s="27">
        <v>5799</v>
      </c>
      <c r="I195" s="37">
        <v>39192</v>
      </c>
      <c r="J195" s="37">
        <v>40543</v>
      </c>
      <c r="K195" s="37">
        <v>40543</v>
      </c>
      <c r="L195" s="24">
        <v>261</v>
      </c>
      <c r="M195" s="24" t="s">
        <v>388</v>
      </c>
      <c r="N195" s="38">
        <v>1351</v>
      </c>
      <c r="O195" s="38"/>
      <c r="P195" s="38"/>
      <c r="Q195" s="38"/>
      <c r="R195" s="38"/>
    </row>
    <row r="196" spans="2:18" s="2" customFormat="1" ht="11.25">
      <c r="B196" s="53" t="s">
        <v>624</v>
      </c>
      <c r="C196" s="51" t="s">
        <v>223</v>
      </c>
      <c r="D196" s="2" t="s">
        <v>625</v>
      </c>
      <c r="E196" s="1">
        <v>66</v>
      </c>
      <c r="F196" s="1">
        <v>940.2</v>
      </c>
      <c r="G196" s="27">
        <v>41969.4</v>
      </c>
      <c r="H196" s="27">
        <v>4196.94</v>
      </c>
      <c r="I196" s="37">
        <v>39855</v>
      </c>
      <c r="J196" s="37">
        <v>40543</v>
      </c>
      <c r="K196" s="37">
        <v>40543</v>
      </c>
      <c r="L196" s="24">
        <v>261</v>
      </c>
      <c r="M196" s="24" t="s">
        <v>415</v>
      </c>
      <c r="N196" s="38">
        <v>688</v>
      </c>
      <c r="O196" s="38"/>
      <c r="P196" s="38"/>
      <c r="Q196" s="38"/>
      <c r="R196" s="38"/>
    </row>
    <row r="197" spans="2:18" s="2" customFormat="1" ht="11.25">
      <c r="B197" s="53" t="s">
        <v>626</v>
      </c>
      <c r="C197" s="51" t="s">
        <v>223</v>
      </c>
      <c r="D197" s="2" t="s">
        <v>627</v>
      </c>
      <c r="E197" s="1">
        <v>65</v>
      </c>
      <c r="F197" s="1">
        <v>981</v>
      </c>
      <c r="G197" s="27">
        <v>24513.9</v>
      </c>
      <c r="H197" s="27">
        <v>12992.37</v>
      </c>
      <c r="I197" s="37">
        <v>39377</v>
      </c>
      <c r="J197" s="37">
        <v>40543</v>
      </c>
      <c r="K197" s="37">
        <v>40543</v>
      </c>
      <c r="L197" s="24">
        <v>261</v>
      </c>
      <c r="M197" s="24" t="s">
        <v>628</v>
      </c>
      <c r="N197" s="38">
        <v>1166</v>
      </c>
      <c r="O197" s="38"/>
      <c r="P197" s="38"/>
      <c r="Q197" s="38"/>
      <c r="R197" s="38"/>
    </row>
    <row r="198" spans="2:18" s="2" customFormat="1" ht="11.25">
      <c r="B198" s="53" t="s">
        <v>629</v>
      </c>
      <c r="C198" s="51" t="s">
        <v>223</v>
      </c>
      <c r="D198" s="2" t="s">
        <v>630</v>
      </c>
      <c r="E198" s="1">
        <v>44</v>
      </c>
      <c r="F198" s="1">
        <v>481</v>
      </c>
      <c r="G198" s="27">
        <v>18250</v>
      </c>
      <c r="H198" s="27">
        <v>6935</v>
      </c>
      <c r="I198" s="37">
        <v>38832</v>
      </c>
      <c r="J198" s="37">
        <v>40178</v>
      </c>
      <c r="K198" s="37">
        <v>40543</v>
      </c>
      <c r="L198" s="24">
        <v>261</v>
      </c>
      <c r="M198" s="24" t="s">
        <v>631</v>
      </c>
      <c r="N198" s="38">
        <v>1711</v>
      </c>
      <c r="O198" s="38"/>
      <c r="P198" s="38"/>
      <c r="Q198" s="38"/>
      <c r="R198" s="38"/>
    </row>
    <row r="199" spans="2:18" s="2" customFormat="1" ht="11.25">
      <c r="B199" s="53" t="s">
        <v>632</v>
      </c>
      <c r="C199" s="51" t="s">
        <v>223</v>
      </c>
      <c r="D199" s="2" t="s">
        <v>633</v>
      </c>
      <c r="E199" s="1">
        <v>117</v>
      </c>
      <c r="F199" s="1">
        <v>878.8</v>
      </c>
      <c r="G199" s="27">
        <v>34923.15</v>
      </c>
      <c r="H199" s="27">
        <v>25843.13</v>
      </c>
      <c r="I199" s="37">
        <v>39450</v>
      </c>
      <c r="J199" s="37">
        <v>40543</v>
      </c>
      <c r="K199" s="37">
        <v>40543</v>
      </c>
      <c r="L199" s="24">
        <v>261</v>
      </c>
      <c r="M199" s="24" t="s">
        <v>634</v>
      </c>
      <c r="N199" s="38">
        <v>1093</v>
      </c>
      <c r="O199" s="38"/>
      <c r="P199" s="38"/>
      <c r="Q199" s="38"/>
      <c r="R199" s="38"/>
    </row>
    <row r="200" spans="2:18" s="2" customFormat="1" ht="11.25">
      <c r="B200" s="53" t="s">
        <v>635</v>
      </c>
      <c r="C200" s="51" t="s">
        <v>223</v>
      </c>
      <c r="D200" s="2" t="s">
        <v>636</v>
      </c>
      <c r="E200" s="1">
        <v>49</v>
      </c>
      <c r="F200" s="1">
        <v>379</v>
      </c>
      <c r="G200" s="27">
        <v>12003.15</v>
      </c>
      <c r="H200" s="27">
        <v>1200.32</v>
      </c>
      <c r="I200" s="37">
        <v>39505</v>
      </c>
      <c r="J200" s="37">
        <v>40543</v>
      </c>
      <c r="K200" s="37">
        <v>40543</v>
      </c>
      <c r="L200" s="24">
        <v>261</v>
      </c>
      <c r="M200" s="24" t="s">
        <v>424</v>
      </c>
      <c r="N200" s="38">
        <v>1038</v>
      </c>
      <c r="O200" s="38"/>
      <c r="P200" s="38"/>
      <c r="Q200" s="38"/>
      <c r="R200" s="38"/>
    </row>
    <row r="201" spans="2:18" s="2" customFormat="1" ht="11.25">
      <c r="B201" s="53" t="s">
        <v>637</v>
      </c>
      <c r="C201" s="51" t="s">
        <v>223</v>
      </c>
      <c r="D201" s="2" t="s">
        <v>638</v>
      </c>
      <c r="E201" s="1">
        <v>123</v>
      </c>
      <c r="F201" s="1">
        <v>1118.6</v>
      </c>
      <c r="G201" s="27">
        <v>46162.5</v>
      </c>
      <c r="H201" s="27">
        <v>20773.13</v>
      </c>
      <c r="I201" s="37">
        <v>39507</v>
      </c>
      <c r="J201" s="37">
        <v>40543</v>
      </c>
      <c r="K201" s="37">
        <v>40543</v>
      </c>
      <c r="L201" s="24">
        <v>261</v>
      </c>
      <c r="M201" s="24" t="s">
        <v>639</v>
      </c>
      <c r="N201" s="38">
        <v>1036</v>
      </c>
      <c r="O201" s="38"/>
      <c r="P201" s="38"/>
      <c r="Q201" s="38"/>
      <c r="R201" s="38"/>
    </row>
    <row r="202" spans="2:18" s="2" customFormat="1" ht="11.25">
      <c r="B202" s="53" t="s">
        <v>640</v>
      </c>
      <c r="C202" s="51" t="s">
        <v>233</v>
      </c>
      <c r="D202" s="2" t="s">
        <v>641</v>
      </c>
      <c r="E202" s="1">
        <v>431</v>
      </c>
      <c r="F202" s="1">
        <v>2536</v>
      </c>
      <c r="G202" s="27">
        <v>109588.37</v>
      </c>
      <c r="H202" s="27">
        <v>109588.37</v>
      </c>
      <c r="I202" s="37">
        <v>39315</v>
      </c>
      <c r="J202" s="37">
        <v>40543</v>
      </c>
      <c r="K202" s="37">
        <v>40543</v>
      </c>
      <c r="L202" s="24">
        <v>261</v>
      </c>
      <c r="M202" s="24" t="s">
        <v>424</v>
      </c>
      <c r="N202" s="38">
        <v>1228</v>
      </c>
      <c r="O202" s="38"/>
      <c r="P202" s="38"/>
      <c r="Q202" s="38"/>
      <c r="R202" s="38"/>
    </row>
    <row r="203" spans="2:18" s="2" customFormat="1" ht="11.25">
      <c r="B203" s="53" t="s">
        <v>642</v>
      </c>
      <c r="C203" s="51" t="s">
        <v>223</v>
      </c>
      <c r="D203" s="2" t="s">
        <v>643</v>
      </c>
      <c r="E203" s="1">
        <v>208</v>
      </c>
      <c r="F203" s="1">
        <v>1449.4</v>
      </c>
      <c r="G203" s="27">
        <v>47410.4</v>
      </c>
      <c r="H203" s="27">
        <v>26075.72</v>
      </c>
      <c r="I203" s="37">
        <v>39342</v>
      </c>
      <c r="J203" s="37">
        <v>40543</v>
      </c>
      <c r="K203" s="37">
        <v>40543</v>
      </c>
      <c r="L203" s="24">
        <v>261</v>
      </c>
      <c r="M203" s="24" t="s">
        <v>366</v>
      </c>
      <c r="N203" s="38">
        <v>1201</v>
      </c>
      <c r="O203" s="38"/>
      <c r="P203" s="38"/>
      <c r="Q203" s="38"/>
      <c r="R203" s="38"/>
    </row>
    <row r="204" spans="2:18" s="2" customFormat="1" ht="11.25">
      <c r="B204" s="53" t="s">
        <v>644</v>
      </c>
      <c r="C204" s="51" t="s">
        <v>223</v>
      </c>
      <c r="D204" s="2" t="s">
        <v>645</v>
      </c>
      <c r="E204" s="1">
        <v>82</v>
      </c>
      <c r="F204" s="1">
        <v>1281.6</v>
      </c>
      <c r="G204" s="27">
        <v>52940.1</v>
      </c>
      <c r="H204" s="27">
        <v>52940.1</v>
      </c>
      <c r="I204" s="37">
        <v>39492</v>
      </c>
      <c r="J204" s="37">
        <v>40543</v>
      </c>
      <c r="K204" s="37">
        <v>40543</v>
      </c>
      <c r="L204" s="24">
        <v>261</v>
      </c>
      <c r="M204" s="24" t="s">
        <v>347</v>
      </c>
      <c r="N204" s="38">
        <v>1051</v>
      </c>
      <c r="O204" s="38"/>
      <c r="P204" s="38"/>
      <c r="Q204" s="38"/>
      <c r="R204" s="38"/>
    </row>
    <row r="205" spans="2:18" s="2" customFormat="1" ht="11.25">
      <c r="B205" s="53" t="s">
        <v>646</v>
      </c>
      <c r="C205" s="51" t="s">
        <v>223</v>
      </c>
      <c r="D205" s="2" t="s">
        <v>647</v>
      </c>
      <c r="E205" s="1">
        <v>48</v>
      </c>
      <c r="F205" s="1">
        <v>720</v>
      </c>
      <c r="G205" s="27">
        <v>18702.1</v>
      </c>
      <c r="H205" s="27">
        <v>1870.21</v>
      </c>
      <c r="I205" s="37">
        <v>39377</v>
      </c>
      <c r="J205" s="37">
        <v>40543</v>
      </c>
      <c r="K205" s="37">
        <v>40543</v>
      </c>
      <c r="L205" s="24">
        <v>261</v>
      </c>
      <c r="M205" s="24" t="s">
        <v>628</v>
      </c>
      <c r="N205" s="38">
        <v>1166</v>
      </c>
      <c r="O205" s="38"/>
      <c r="P205" s="38"/>
      <c r="Q205" s="38"/>
      <c r="R205" s="38"/>
    </row>
    <row r="206" spans="2:18" s="2" customFormat="1" ht="11.25">
      <c r="B206" s="53" t="s">
        <v>648</v>
      </c>
      <c r="C206" s="51" t="s">
        <v>223</v>
      </c>
      <c r="D206" s="2" t="s">
        <v>649</v>
      </c>
      <c r="E206" s="1">
        <v>4</v>
      </c>
      <c r="F206" s="1">
        <v>37.6</v>
      </c>
      <c r="G206" s="27">
        <v>1472.86</v>
      </c>
      <c r="H206" s="27">
        <v>522.63</v>
      </c>
      <c r="I206" s="37">
        <v>39042</v>
      </c>
      <c r="J206" s="37">
        <v>40178</v>
      </c>
      <c r="K206" s="37">
        <v>40543</v>
      </c>
      <c r="L206" s="24">
        <v>261</v>
      </c>
      <c r="M206" s="24" t="s">
        <v>490</v>
      </c>
      <c r="N206" s="38">
        <v>1501</v>
      </c>
      <c r="O206" s="38"/>
      <c r="P206" s="38"/>
      <c r="Q206" s="38"/>
      <c r="R206" s="38"/>
    </row>
    <row r="207" spans="2:18" s="2" customFormat="1" ht="11.25">
      <c r="B207" s="53" t="s">
        <v>650</v>
      </c>
      <c r="C207" s="51" t="s">
        <v>223</v>
      </c>
      <c r="D207" s="2" t="s">
        <v>651</v>
      </c>
      <c r="E207" s="1">
        <v>27</v>
      </c>
      <c r="F207" s="1">
        <v>212.2</v>
      </c>
      <c r="G207" s="27">
        <v>7415.3</v>
      </c>
      <c r="H207" s="27">
        <v>741.53</v>
      </c>
      <c r="I207" s="37">
        <v>39623</v>
      </c>
      <c r="J207" s="37">
        <v>40543</v>
      </c>
      <c r="K207" s="37">
        <v>40543</v>
      </c>
      <c r="L207" s="24">
        <v>261</v>
      </c>
      <c r="M207" s="24" t="s">
        <v>503</v>
      </c>
      <c r="N207" s="38">
        <v>920</v>
      </c>
      <c r="O207" s="38"/>
      <c r="P207" s="38"/>
      <c r="Q207" s="38"/>
      <c r="R207" s="38"/>
    </row>
    <row r="208" spans="2:18" s="2" customFormat="1" ht="11.25">
      <c r="B208" s="53" t="s">
        <v>652</v>
      </c>
      <c r="C208" s="51" t="s">
        <v>269</v>
      </c>
      <c r="D208" s="2" t="s">
        <v>653</v>
      </c>
      <c r="E208" s="1">
        <v>68</v>
      </c>
      <c r="F208" s="1">
        <v>637.8</v>
      </c>
      <c r="G208" s="27">
        <v>45082.4</v>
      </c>
      <c r="H208" s="27">
        <v>4508.24</v>
      </c>
      <c r="I208" s="37">
        <v>39449</v>
      </c>
      <c r="J208" s="37">
        <v>40543</v>
      </c>
      <c r="K208" s="37">
        <v>40543</v>
      </c>
      <c r="L208" s="24">
        <v>261</v>
      </c>
      <c r="M208" s="24" t="s">
        <v>615</v>
      </c>
      <c r="N208" s="38">
        <v>1094</v>
      </c>
      <c r="O208" s="38"/>
      <c r="P208" s="38"/>
      <c r="Q208" s="38"/>
      <c r="R208" s="38"/>
    </row>
    <row r="209" spans="2:18" s="2" customFormat="1" ht="11.25">
      <c r="B209" s="53" t="s">
        <v>654</v>
      </c>
      <c r="C209" s="51" t="s">
        <v>223</v>
      </c>
      <c r="D209" s="2" t="s">
        <v>655</v>
      </c>
      <c r="E209" s="1">
        <v>24</v>
      </c>
      <c r="F209" s="1">
        <v>281</v>
      </c>
      <c r="G209" s="27">
        <v>5836.9</v>
      </c>
      <c r="H209" s="27">
        <v>5836.9</v>
      </c>
      <c r="I209" s="37">
        <v>39583</v>
      </c>
      <c r="J209" s="37">
        <v>40178</v>
      </c>
      <c r="K209" s="37">
        <v>40543</v>
      </c>
      <c r="L209" s="24">
        <v>261</v>
      </c>
      <c r="M209" s="24" t="s">
        <v>445</v>
      </c>
      <c r="N209" s="38">
        <v>960</v>
      </c>
      <c r="O209" s="38"/>
      <c r="P209" s="38"/>
      <c r="Q209" s="38"/>
      <c r="R209" s="38"/>
    </row>
    <row r="210" spans="2:18" s="2" customFormat="1" ht="11.25">
      <c r="B210" s="53" t="s">
        <v>656</v>
      </c>
      <c r="C210" s="51" t="s">
        <v>223</v>
      </c>
      <c r="D210" s="2" t="s">
        <v>657</v>
      </c>
      <c r="E210" s="1">
        <v>26</v>
      </c>
      <c r="F210" s="1">
        <v>405.4</v>
      </c>
      <c r="G210" s="27">
        <v>16473.8</v>
      </c>
      <c r="H210" s="27">
        <v>16473.8</v>
      </c>
      <c r="I210" s="37">
        <v>39399</v>
      </c>
      <c r="J210" s="37">
        <v>40178</v>
      </c>
      <c r="K210" s="37">
        <v>40543</v>
      </c>
      <c r="L210" s="24">
        <v>261</v>
      </c>
      <c r="M210" s="24" t="s">
        <v>357</v>
      </c>
      <c r="N210" s="38">
        <v>1144</v>
      </c>
      <c r="O210" s="38"/>
      <c r="P210" s="38"/>
      <c r="Q210" s="38"/>
      <c r="R210" s="38"/>
    </row>
    <row r="211" spans="2:18" s="2" customFormat="1" ht="11.25">
      <c r="B211" s="53" t="s">
        <v>658</v>
      </c>
      <c r="C211" s="51" t="s">
        <v>223</v>
      </c>
      <c r="D211" s="2" t="s">
        <v>659</v>
      </c>
      <c r="E211" s="1">
        <v>75</v>
      </c>
      <c r="F211" s="1">
        <v>969.2</v>
      </c>
      <c r="G211" s="27">
        <v>10924.2</v>
      </c>
      <c r="H211" s="27">
        <v>1092.42</v>
      </c>
      <c r="I211" s="37">
        <v>39576</v>
      </c>
      <c r="J211" s="37">
        <v>40543</v>
      </c>
      <c r="K211" s="37">
        <v>40543</v>
      </c>
      <c r="L211" s="24">
        <v>261</v>
      </c>
      <c r="M211" s="24" t="s">
        <v>660</v>
      </c>
      <c r="N211" s="38">
        <v>967</v>
      </c>
      <c r="O211" s="38"/>
      <c r="P211" s="38"/>
      <c r="Q211" s="38"/>
      <c r="R211" s="38"/>
    </row>
    <row r="212" spans="2:18" s="2" customFormat="1" ht="11.25">
      <c r="B212" s="53" t="s">
        <v>661</v>
      </c>
      <c r="C212" s="51" t="s">
        <v>223</v>
      </c>
      <c r="D212" s="2" t="s">
        <v>662</v>
      </c>
      <c r="E212" s="1">
        <v>172</v>
      </c>
      <c r="F212" s="1">
        <v>3410.8</v>
      </c>
      <c r="G212" s="27">
        <v>104890.64</v>
      </c>
      <c r="H212" s="27">
        <v>80765.79</v>
      </c>
      <c r="I212" s="37">
        <v>39609</v>
      </c>
      <c r="J212" s="37">
        <v>40543</v>
      </c>
      <c r="K212" s="37">
        <v>40543</v>
      </c>
      <c r="L212" s="24">
        <v>261</v>
      </c>
      <c r="M212" s="24" t="s">
        <v>241</v>
      </c>
      <c r="N212" s="38">
        <v>934</v>
      </c>
      <c r="O212" s="38"/>
      <c r="P212" s="38"/>
      <c r="Q212" s="38"/>
      <c r="R212" s="38"/>
    </row>
    <row r="213" spans="2:18" s="2" customFormat="1" ht="11.25">
      <c r="B213" s="53" t="s">
        <v>663</v>
      </c>
      <c r="C213" s="51" t="s">
        <v>223</v>
      </c>
      <c r="D213" s="2" t="s">
        <v>664</v>
      </c>
      <c r="E213" s="1">
        <v>183</v>
      </c>
      <c r="F213" s="1">
        <v>1654.4</v>
      </c>
      <c r="G213" s="27">
        <v>76783.11</v>
      </c>
      <c r="H213" s="27">
        <v>72189.9</v>
      </c>
      <c r="I213" s="37">
        <v>39085</v>
      </c>
      <c r="J213" s="37">
        <v>40178</v>
      </c>
      <c r="K213" s="37">
        <v>40543</v>
      </c>
      <c r="L213" s="24">
        <v>261</v>
      </c>
      <c r="M213" s="24" t="s">
        <v>357</v>
      </c>
      <c r="N213" s="38">
        <v>1458</v>
      </c>
      <c r="O213" s="38"/>
      <c r="P213" s="38"/>
      <c r="Q213" s="38"/>
      <c r="R213" s="38"/>
    </row>
    <row r="214" spans="2:18" s="2" customFormat="1" ht="11.25">
      <c r="B214" s="53" t="s">
        <v>665</v>
      </c>
      <c r="C214" s="51" t="s">
        <v>223</v>
      </c>
      <c r="D214" s="2" t="s">
        <v>666</v>
      </c>
      <c r="E214" s="1">
        <v>45</v>
      </c>
      <c r="F214" s="1">
        <v>696.4</v>
      </c>
      <c r="G214" s="27">
        <v>24268.35</v>
      </c>
      <c r="H214" s="27">
        <v>20628.09</v>
      </c>
      <c r="I214" s="37">
        <v>39646</v>
      </c>
      <c r="J214" s="37">
        <v>40543</v>
      </c>
      <c r="K214" s="37">
        <v>40543</v>
      </c>
      <c r="L214" s="24">
        <v>261</v>
      </c>
      <c r="M214" s="24" t="s">
        <v>357</v>
      </c>
      <c r="N214" s="38">
        <v>897</v>
      </c>
      <c r="O214" s="38"/>
      <c r="P214" s="38"/>
      <c r="Q214" s="38"/>
      <c r="R214" s="38"/>
    </row>
    <row r="215" spans="2:18" s="2" customFormat="1" ht="11.25">
      <c r="B215" s="53" t="s">
        <v>667</v>
      </c>
      <c r="C215" s="51" t="s">
        <v>223</v>
      </c>
      <c r="D215" s="2" t="s">
        <v>668</v>
      </c>
      <c r="E215" s="1">
        <v>319</v>
      </c>
      <c r="F215" s="1">
        <v>5782</v>
      </c>
      <c r="G215" s="27">
        <v>140726.28</v>
      </c>
      <c r="H215" s="27">
        <v>102730.19</v>
      </c>
      <c r="I215" s="37">
        <v>39366</v>
      </c>
      <c r="J215" s="37">
        <v>40543</v>
      </c>
      <c r="K215" s="37">
        <v>40543</v>
      </c>
      <c r="L215" s="24">
        <v>261</v>
      </c>
      <c r="M215" s="24" t="s">
        <v>241</v>
      </c>
      <c r="N215" s="38">
        <v>1177</v>
      </c>
      <c r="O215" s="38"/>
      <c r="P215" s="38"/>
      <c r="Q215" s="38"/>
      <c r="R215" s="38"/>
    </row>
    <row r="216" spans="2:18" s="2" customFormat="1" ht="11.25">
      <c r="B216" s="53" t="s">
        <v>669</v>
      </c>
      <c r="C216" s="51" t="s">
        <v>223</v>
      </c>
      <c r="D216" s="2" t="s">
        <v>670</v>
      </c>
      <c r="E216" s="1">
        <v>171</v>
      </c>
      <c r="F216" s="1">
        <v>1253.8</v>
      </c>
      <c r="G216" s="27">
        <v>65252.2</v>
      </c>
      <c r="H216" s="27">
        <v>6525.22</v>
      </c>
      <c r="I216" s="37">
        <v>39423</v>
      </c>
      <c r="J216" s="37">
        <v>40543</v>
      </c>
      <c r="K216" s="37">
        <v>40543</v>
      </c>
      <c r="L216" s="24">
        <v>261</v>
      </c>
      <c r="M216" s="24" t="s">
        <v>388</v>
      </c>
      <c r="N216" s="38">
        <v>1120</v>
      </c>
      <c r="O216" s="38"/>
      <c r="P216" s="38"/>
      <c r="Q216" s="38"/>
      <c r="R216" s="38"/>
    </row>
    <row r="217" spans="2:18" s="2" customFormat="1" ht="11.25">
      <c r="B217" s="53" t="s">
        <v>671</v>
      </c>
      <c r="C217" s="51" t="s">
        <v>223</v>
      </c>
      <c r="D217" s="2" t="s">
        <v>672</v>
      </c>
      <c r="E217" s="1">
        <v>97</v>
      </c>
      <c r="F217" s="1">
        <v>2122.2</v>
      </c>
      <c r="G217" s="27">
        <v>171515.53</v>
      </c>
      <c r="H217" s="27">
        <v>171515.53</v>
      </c>
      <c r="I217" s="37">
        <v>39345</v>
      </c>
      <c r="J217" s="37">
        <v>40543</v>
      </c>
      <c r="K217" s="37">
        <v>40543</v>
      </c>
      <c r="L217" s="24">
        <v>261</v>
      </c>
      <c r="M217" s="24" t="s">
        <v>673</v>
      </c>
      <c r="N217" s="38">
        <v>1198</v>
      </c>
      <c r="O217" s="38"/>
      <c r="P217" s="38"/>
      <c r="Q217" s="38"/>
      <c r="R217" s="38"/>
    </row>
    <row r="218" spans="2:18" s="2" customFormat="1" ht="11.25">
      <c r="B218" s="53" t="s">
        <v>674</v>
      </c>
      <c r="C218" s="51" t="s">
        <v>233</v>
      </c>
      <c r="D218" s="2" t="s">
        <v>675</v>
      </c>
      <c r="E218" s="1">
        <v>67</v>
      </c>
      <c r="F218" s="1">
        <v>796.6</v>
      </c>
      <c r="G218" s="27">
        <v>28016.7</v>
      </c>
      <c r="H218" s="27">
        <v>2801.67</v>
      </c>
      <c r="I218" s="37">
        <v>39455</v>
      </c>
      <c r="J218" s="37">
        <v>40543</v>
      </c>
      <c r="K218" s="37">
        <v>40543</v>
      </c>
      <c r="L218" s="24">
        <v>261</v>
      </c>
      <c r="M218" s="24" t="s">
        <v>615</v>
      </c>
      <c r="N218" s="38">
        <v>1088</v>
      </c>
      <c r="O218" s="38"/>
      <c r="P218" s="38"/>
      <c r="Q218" s="38"/>
      <c r="R218" s="38"/>
    </row>
    <row r="219" spans="2:18" s="2" customFormat="1" ht="11.25">
      <c r="B219" s="53" t="s">
        <v>676</v>
      </c>
      <c r="C219" s="51" t="s">
        <v>223</v>
      </c>
      <c r="D219" s="2" t="s">
        <v>677</v>
      </c>
      <c r="E219" s="1">
        <v>304</v>
      </c>
      <c r="F219" s="1">
        <v>5706</v>
      </c>
      <c r="G219" s="27">
        <v>295373.37</v>
      </c>
      <c r="H219" s="27">
        <v>169743.33</v>
      </c>
      <c r="I219" s="37">
        <v>39030</v>
      </c>
      <c r="J219" s="37">
        <v>40178</v>
      </c>
      <c r="K219" s="37">
        <v>40543</v>
      </c>
      <c r="L219" s="24">
        <v>261</v>
      </c>
      <c r="M219" s="24" t="s">
        <v>241</v>
      </c>
      <c r="N219" s="38">
        <v>1513</v>
      </c>
      <c r="O219" s="38"/>
      <c r="P219" s="38"/>
      <c r="Q219" s="38"/>
      <c r="R219" s="38"/>
    </row>
    <row r="220" spans="2:18" s="2" customFormat="1" ht="11.25">
      <c r="B220" s="53" t="s">
        <v>678</v>
      </c>
      <c r="C220" s="51" t="s">
        <v>223</v>
      </c>
      <c r="D220" s="2" t="s">
        <v>679</v>
      </c>
      <c r="E220" s="1">
        <v>132</v>
      </c>
      <c r="F220" s="1">
        <v>2158</v>
      </c>
      <c r="G220" s="27">
        <v>83126.16</v>
      </c>
      <c r="H220" s="27">
        <v>33250.46</v>
      </c>
      <c r="I220" s="37">
        <v>39661</v>
      </c>
      <c r="J220" s="37">
        <v>40543</v>
      </c>
      <c r="K220" s="37">
        <v>40543</v>
      </c>
      <c r="L220" s="24">
        <v>261</v>
      </c>
      <c r="M220" s="24" t="s">
        <v>680</v>
      </c>
      <c r="N220" s="38">
        <v>882</v>
      </c>
      <c r="O220" s="38"/>
      <c r="P220" s="38"/>
      <c r="Q220" s="38"/>
      <c r="R220" s="38"/>
    </row>
    <row r="221" spans="2:18" s="2" customFormat="1" ht="11.25">
      <c r="B221" s="53" t="s">
        <v>681</v>
      </c>
      <c r="C221" s="51" t="s">
        <v>223</v>
      </c>
      <c r="D221" s="2" t="s">
        <v>682</v>
      </c>
      <c r="E221" s="1">
        <v>92</v>
      </c>
      <c r="F221" s="1">
        <v>1756</v>
      </c>
      <c r="G221" s="27">
        <v>60814.71</v>
      </c>
      <c r="H221" s="27">
        <v>60814.71</v>
      </c>
      <c r="I221" s="37">
        <v>39233</v>
      </c>
      <c r="J221" s="37">
        <v>40543</v>
      </c>
      <c r="K221" s="37">
        <v>40543</v>
      </c>
      <c r="L221" s="24">
        <v>261</v>
      </c>
      <c r="M221" s="24" t="s">
        <v>344</v>
      </c>
      <c r="N221" s="38">
        <v>1310</v>
      </c>
      <c r="O221" s="38"/>
      <c r="P221" s="38"/>
      <c r="Q221" s="38"/>
      <c r="R221" s="38"/>
    </row>
    <row r="222" spans="2:18" s="2" customFormat="1" ht="11.25">
      <c r="B222" s="53" t="s">
        <v>683</v>
      </c>
      <c r="C222" s="51" t="s">
        <v>223</v>
      </c>
      <c r="D222" s="2" t="s">
        <v>684</v>
      </c>
      <c r="E222" s="1">
        <v>14</v>
      </c>
      <c r="F222" s="1">
        <v>215</v>
      </c>
      <c r="G222" s="27">
        <v>5360.95</v>
      </c>
      <c r="H222" s="27">
        <v>536.1</v>
      </c>
      <c r="I222" s="37">
        <v>39434</v>
      </c>
      <c r="J222" s="37">
        <v>40543</v>
      </c>
      <c r="K222" s="37">
        <v>40543</v>
      </c>
      <c r="L222" s="24">
        <v>261</v>
      </c>
      <c r="M222" s="24" t="s">
        <v>685</v>
      </c>
      <c r="N222" s="38">
        <v>1109</v>
      </c>
      <c r="O222" s="38"/>
      <c r="P222" s="38"/>
      <c r="Q222" s="38"/>
      <c r="R222" s="38"/>
    </row>
    <row r="223" spans="2:18" s="2" customFormat="1" ht="11.25">
      <c r="B223" s="53" t="s">
        <v>686</v>
      </c>
      <c r="C223" s="51" t="s">
        <v>223</v>
      </c>
      <c r="D223" s="2" t="s">
        <v>687</v>
      </c>
      <c r="E223" s="1">
        <v>130</v>
      </c>
      <c r="F223" s="1">
        <v>2700</v>
      </c>
      <c r="G223" s="27">
        <v>93285</v>
      </c>
      <c r="H223" s="27">
        <v>93285</v>
      </c>
      <c r="I223" s="37">
        <v>39661</v>
      </c>
      <c r="J223" s="37">
        <v>40543</v>
      </c>
      <c r="K223" s="37">
        <v>40543</v>
      </c>
      <c r="L223" s="24">
        <v>261</v>
      </c>
      <c r="M223" s="24" t="s">
        <v>680</v>
      </c>
      <c r="N223" s="38">
        <v>882</v>
      </c>
      <c r="O223" s="38"/>
      <c r="P223" s="38"/>
      <c r="Q223" s="38"/>
      <c r="R223" s="38"/>
    </row>
    <row r="224" spans="2:18" s="2" customFormat="1" ht="11.25">
      <c r="B224" s="53" t="s">
        <v>688</v>
      </c>
      <c r="C224" s="51" t="s">
        <v>223</v>
      </c>
      <c r="D224" s="2" t="s">
        <v>689</v>
      </c>
      <c r="E224" s="1">
        <v>27</v>
      </c>
      <c r="F224" s="1">
        <v>272</v>
      </c>
      <c r="G224" s="27">
        <v>5038.54</v>
      </c>
      <c r="H224" s="27">
        <v>503.85</v>
      </c>
      <c r="I224" s="37">
        <v>39449</v>
      </c>
      <c r="J224" s="37">
        <v>40543</v>
      </c>
      <c r="K224" s="37">
        <v>40543</v>
      </c>
      <c r="L224" s="24">
        <v>261</v>
      </c>
      <c r="M224" s="24" t="s">
        <v>344</v>
      </c>
      <c r="N224" s="38">
        <v>1094</v>
      </c>
      <c r="O224" s="38"/>
      <c r="P224" s="38"/>
      <c r="Q224" s="38"/>
      <c r="R224" s="38"/>
    </row>
    <row r="225" spans="2:18" s="2" customFormat="1" ht="11.25">
      <c r="B225" s="53" t="s">
        <v>690</v>
      </c>
      <c r="C225" s="51" t="s">
        <v>223</v>
      </c>
      <c r="D225" s="2" t="s">
        <v>691</v>
      </c>
      <c r="E225" s="1">
        <v>90</v>
      </c>
      <c r="F225" s="1">
        <v>2892.4</v>
      </c>
      <c r="G225" s="27">
        <v>99711.02</v>
      </c>
      <c r="H225" s="27">
        <v>99711.02</v>
      </c>
      <c r="I225" s="37">
        <v>39366</v>
      </c>
      <c r="J225" s="37">
        <v>40543</v>
      </c>
      <c r="K225" s="37">
        <v>40543</v>
      </c>
      <c r="L225" s="24">
        <v>261</v>
      </c>
      <c r="M225" s="24" t="s">
        <v>252</v>
      </c>
      <c r="N225" s="38">
        <v>1177</v>
      </c>
      <c r="O225" s="38"/>
      <c r="P225" s="38"/>
      <c r="Q225" s="38"/>
      <c r="R225" s="38"/>
    </row>
    <row r="226" spans="2:18" s="2" customFormat="1" ht="11.25">
      <c r="B226" s="53" t="s">
        <v>692</v>
      </c>
      <c r="C226" s="51" t="s">
        <v>223</v>
      </c>
      <c r="D226" s="2" t="s">
        <v>693</v>
      </c>
      <c r="E226" s="1">
        <v>220</v>
      </c>
      <c r="F226" s="1">
        <v>3383.6</v>
      </c>
      <c r="G226" s="27">
        <v>95020.66</v>
      </c>
      <c r="H226" s="27">
        <v>48669.12</v>
      </c>
      <c r="I226" s="37">
        <v>39002</v>
      </c>
      <c r="J226" s="37">
        <v>40238</v>
      </c>
      <c r="K226" s="37">
        <v>40603</v>
      </c>
      <c r="L226" s="24">
        <v>321</v>
      </c>
      <c r="M226" s="24" t="s">
        <v>344</v>
      </c>
      <c r="N226" s="38">
        <v>1601</v>
      </c>
      <c r="O226" s="38"/>
      <c r="P226" s="38"/>
      <c r="Q226" s="38"/>
      <c r="R226" s="38"/>
    </row>
    <row r="227" spans="2:18" s="2" customFormat="1" ht="11.25">
      <c r="B227" s="53" t="s">
        <v>694</v>
      </c>
      <c r="C227" s="51" t="s">
        <v>223</v>
      </c>
      <c r="D227" s="2" t="s">
        <v>695</v>
      </c>
      <c r="E227" s="1">
        <v>123</v>
      </c>
      <c r="F227" s="1">
        <v>123</v>
      </c>
      <c r="G227" s="27">
        <v>2029.5</v>
      </c>
      <c r="H227" s="27">
        <v>2029.5</v>
      </c>
      <c r="I227" s="37">
        <v>40037</v>
      </c>
      <c r="J227" s="37">
        <v>40209</v>
      </c>
      <c r="K227" s="37">
        <v>40633</v>
      </c>
      <c r="L227" s="24">
        <v>351</v>
      </c>
      <c r="M227" s="24" t="s">
        <v>371</v>
      </c>
      <c r="N227" s="38">
        <v>596</v>
      </c>
      <c r="O227" s="38"/>
      <c r="P227" s="38"/>
      <c r="Q227" s="38"/>
      <c r="R227" s="38"/>
    </row>
    <row r="228" spans="2:18" s="2" customFormat="1" ht="11.25">
      <c r="B228" s="53" t="s">
        <v>696</v>
      </c>
      <c r="C228" s="51" t="s">
        <v>223</v>
      </c>
      <c r="D228" s="2" t="s">
        <v>697</v>
      </c>
      <c r="E228" s="1">
        <v>59.3</v>
      </c>
      <c r="F228" s="1">
        <v>725.8</v>
      </c>
      <c r="G228" s="27">
        <v>23775.65</v>
      </c>
      <c r="H228" s="27">
        <v>2377.57</v>
      </c>
      <c r="I228" s="37">
        <v>39891</v>
      </c>
      <c r="J228" s="37">
        <v>40633</v>
      </c>
      <c r="K228" s="37">
        <v>40633</v>
      </c>
      <c r="L228" s="24">
        <v>351</v>
      </c>
      <c r="M228" s="24" t="s">
        <v>698</v>
      </c>
      <c r="N228" s="38">
        <v>742</v>
      </c>
      <c r="O228" s="38"/>
      <c r="P228" s="38"/>
      <c r="Q228" s="38"/>
      <c r="R228" s="38"/>
    </row>
    <row r="229" spans="2:18" s="2" customFormat="1" ht="11.25">
      <c r="B229" s="53" t="s">
        <v>699</v>
      </c>
      <c r="C229" s="51" t="s">
        <v>233</v>
      </c>
      <c r="D229" s="2" t="s">
        <v>700</v>
      </c>
      <c r="E229" s="1">
        <v>59.9</v>
      </c>
      <c r="F229" s="1">
        <v>1417.2</v>
      </c>
      <c r="G229" s="27">
        <v>46588.55</v>
      </c>
      <c r="H229" s="27">
        <v>46588.55</v>
      </c>
      <c r="I229" s="37">
        <v>39582</v>
      </c>
      <c r="J229" s="37">
        <v>40633</v>
      </c>
      <c r="K229" s="37">
        <v>40633</v>
      </c>
      <c r="L229" s="24">
        <v>351</v>
      </c>
      <c r="M229" s="24" t="s">
        <v>271</v>
      </c>
      <c r="N229" s="38">
        <v>1051</v>
      </c>
      <c r="O229" s="38"/>
      <c r="P229" s="38"/>
      <c r="Q229" s="38"/>
      <c r="R229" s="38"/>
    </row>
    <row r="230" spans="2:18" s="2" customFormat="1" ht="11.25">
      <c r="B230" s="53" t="s">
        <v>701</v>
      </c>
      <c r="C230" s="51" t="s">
        <v>223</v>
      </c>
      <c r="D230" s="2" t="s">
        <v>702</v>
      </c>
      <c r="E230" s="1">
        <v>51.5</v>
      </c>
      <c r="F230" s="1">
        <v>691.8</v>
      </c>
      <c r="G230" s="27">
        <v>16094.6</v>
      </c>
      <c r="H230" s="27">
        <v>7564.46</v>
      </c>
      <c r="I230" s="37">
        <v>39503</v>
      </c>
      <c r="J230" s="37">
        <v>40633</v>
      </c>
      <c r="K230" s="37">
        <v>40633</v>
      </c>
      <c r="L230" s="24">
        <v>351</v>
      </c>
      <c r="M230" s="24" t="s">
        <v>383</v>
      </c>
      <c r="N230" s="38">
        <v>1130</v>
      </c>
      <c r="O230" s="38"/>
      <c r="P230" s="38"/>
      <c r="Q230" s="38"/>
      <c r="R230" s="38"/>
    </row>
    <row r="231" spans="2:18" s="2" customFormat="1" ht="11.25">
      <c r="B231" s="53" t="s">
        <v>703</v>
      </c>
      <c r="C231" s="51" t="s">
        <v>223</v>
      </c>
      <c r="D231" s="2" t="s">
        <v>704</v>
      </c>
      <c r="E231" s="1">
        <v>87.3</v>
      </c>
      <c r="F231" s="1">
        <v>929</v>
      </c>
      <c r="G231" s="27">
        <v>33855.05</v>
      </c>
      <c r="H231" s="27">
        <v>23779.79</v>
      </c>
      <c r="I231" s="37">
        <v>39862</v>
      </c>
      <c r="J231" s="37">
        <v>40633</v>
      </c>
      <c r="K231" s="37">
        <v>40633</v>
      </c>
      <c r="L231" s="24">
        <v>351</v>
      </c>
      <c r="M231" s="24" t="s">
        <v>705</v>
      </c>
      <c r="N231" s="38">
        <v>771</v>
      </c>
      <c r="O231" s="38"/>
      <c r="P231" s="38"/>
      <c r="Q231" s="38"/>
      <c r="R231" s="38"/>
    </row>
    <row r="232" spans="2:18" s="2" customFormat="1" ht="11.25">
      <c r="B232" s="53" t="s">
        <v>706</v>
      </c>
      <c r="C232" s="51" t="s">
        <v>223</v>
      </c>
      <c r="D232" s="2" t="s">
        <v>707</v>
      </c>
      <c r="E232" s="1">
        <v>66</v>
      </c>
      <c r="F232" s="1">
        <v>329.8</v>
      </c>
      <c r="G232" s="27">
        <v>14141.7</v>
      </c>
      <c r="H232" s="27">
        <v>14141.7</v>
      </c>
      <c r="I232" s="37">
        <v>40140</v>
      </c>
      <c r="J232" s="37">
        <v>40633</v>
      </c>
      <c r="K232" s="37">
        <v>40633</v>
      </c>
      <c r="L232" s="24">
        <v>351</v>
      </c>
      <c r="M232" s="24" t="s">
        <v>708</v>
      </c>
      <c r="N232" s="38">
        <v>493</v>
      </c>
      <c r="O232" s="38"/>
      <c r="P232" s="38"/>
      <c r="Q232" s="38"/>
      <c r="R232" s="38"/>
    </row>
    <row r="233" spans="2:18" s="2" customFormat="1" ht="11.25">
      <c r="B233" s="53" t="s">
        <v>709</v>
      </c>
      <c r="C233" s="51" t="s">
        <v>223</v>
      </c>
      <c r="D233" s="2" t="s">
        <v>710</v>
      </c>
      <c r="E233" s="1">
        <v>79.5</v>
      </c>
      <c r="F233" s="1">
        <v>1566</v>
      </c>
      <c r="G233" s="27">
        <v>58081.7</v>
      </c>
      <c r="H233" s="27">
        <v>5808.17</v>
      </c>
      <c r="I233" s="37">
        <v>39910</v>
      </c>
      <c r="J233" s="37">
        <v>40633</v>
      </c>
      <c r="K233" s="37">
        <v>40633</v>
      </c>
      <c r="L233" s="24">
        <v>351</v>
      </c>
      <c r="M233" s="24" t="s">
        <v>264</v>
      </c>
      <c r="N233" s="38">
        <v>723</v>
      </c>
      <c r="O233" s="38"/>
      <c r="P233" s="38"/>
      <c r="Q233" s="38"/>
      <c r="R233" s="38"/>
    </row>
    <row r="234" spans="2:18" s="2" customFormat="1" ht="11.25">
      <c r="B234" s="53" t="s">
        <v>711</v>
      </c>
      <c r="C234" s="51" t="s">
        <v>223</v>
      </c>
      <c r="D234" s="2" t="s">
        <v>712</v>
      </c>
      <c r="E234" s="1">
        <v>101.8</v>
      </c>
      <c r="F234" s="1">
        <v>1681.6</v>
      </c>
      <c r="G234" s="27">
        <v>50643.13</v>
      </c>
      <c r="H234" s="27">
        <v>5141.4</v>
      </c>
      <c r="I234" s="37">
        <v>39568</v>
      </c>
      <c r="J234" s="37">
        <v>40633</v>
      </c>
      <c r="K234" s="37">
        <v>40633</v>
      </c>
      <c r="L234" s="24">
        <v>351</v>
      </c>
      <c r="M234" s="24" t="s">
        <v>301</v>
      </c>
      <c r="N234" s="38">
        <v>1065</v>
      </c>
      <c r="O234" s="38"/>
      <c r="P234" s="38"/>
      <c r="Q234" s="38"/>
      <c r="R234" s="38"/>
    </row>
    <row r="235" spans="2:18" s="2" customFormat="1" ht="11.25">
      <c r="B235" s="53" t="s">
        <v>713</v>
      </c>
      <c r="C235" s="51" t="s">
        <v>223</v>
      </c>
      <c r="D235" s="2" t="s">
        <v>714</v>
      </c>
      <c r="E235" s="1">
        <v>11</v>
      </c>
      <c r="F235" s="1">
        <v>123.6</v>
      </c>
      <c r="G235" s="27">
        <v>2822.6</v>
      </c>
      <c r="H235" s="27">
        <v>1693.56</v>
      </c>
      <c r="I235" s="37">
        <v>39881</v>
      </c>
      <c r="J235" s="37">
        <v>40633</v>
      </c>
      <c r="K235" s="37">
        <v>40633</v>
      </c>
      <c r="L235" s="24">
        <v>351</v>
      </c>
      <c r="M235" s="24" t="s">
        <v>277</v>
      </c>
      <c r="N235" s="38">
        <v>752</v>
      </c>
      <c r="O235" s="38"/>
      <c r="P235" s="38"/>
      <c r="Q235" s="38"/>
      <c r="R235" s="38"/>
    </row>
    <row r="236" spans="2:18" s="2" customFormat="1" ht="11.25">
      <c r="B236" s="53" t="s">
        <v>715</v>
      </c>
      <c r="C236" s="51" t="s">
        <v>223</v>
      </c>
      <c r="D236" s="2" t="s">
        <v>716</v>
      </c>
      <c r="E236" s="1">
        <v>54</v>
      </c>
      <c r="F236" s="1">
        <v>601</v>
      </c>
      <c r="G236" s="27">
        <v>13560.69</v>
      </c>
      <c r="H236" s="27">
        <v>1356.07</v>
      </c>
      <c r="I236" s="37">
        <v>39881</v>
      </c>
      <c r="J236" s="37">
        <v>40633</v>
      </c>
      <c r="K236" s="37">
        <v>40633</v>
      </c>
      <c r="L236" s="24">
        <v>351</v>
      </c>
      <c r="M236" s="24" t="s">
        <v>277</v>
      </c>
      <c r="N236" s="38">
        <v>752</v>
      </c>
      <c r="O236" s="38"/>
      <c r="P236" s="38"/>
      <c r="Q236" s="38"/>
      <c r="R236" s="38"/>
    </row>
    <row r="237" spans="2:18" s="2" customFormat="1" ht="11.25">
      <c r="B237" s="53" t="s">
        <v>717</v>
      </c>
      <c r="C237" s="51" t="s">
        <v>233</v>
      </c>
      <c r="D237" s="2" t="s">
        <v>718</v>
      </c>
      <c r="E237" s="1">
        <v>126</v>
      </c>
      <c r="F237" s="1">
        <v>1201</v>
      </c>
      <c r="G237" s="27">
        <v>30286.4</v>
      </c>
      <c r="H237" s="27">
        <v>3028.64</v>
      </c>
      <c r="I237" s="37">
        <v>39443</v>
      </c>
      <c r="J237" s="37">
        <v>40633</v>
      </c>
      <c r="K237" s="37">
        <v>40633</v>
      </c>
      <c r="L237" s="24">
        <v>351</v>
      </c>
      <c r="M237" s="24" t="s">
        <v>271</v>
      </c>
      <c r="N237" s="38">
        <v>1190</v>
      </c>
      <c r="O237" s="38"/>
      <c r="P237" s="38"/>
      <c r="Q237" s="38"/>
      <c r="R237" s="38"/>
    </row>
    <row r="238" spans="2:18" s="2" customFormat="1" ht="11.25">
      <c r="B238" s="53" t="s">
        <v>719</v>
      </c>
      <c r="C238" s="51" t="s">
        <v>223</v>
      </c>
      <c r="D238" s="2" t="s">
        <v>720</v>
      </c>
      <c r="E238" s="1">
        <v>162</v>
      </c>
      <c r="F238" s="1">
        <v>3350.8</v>
      </c>
      <c r="G238" s="27">
        <v>91122.65</v>
      </c>
      <c r="H238" s="27">
        <v>26425.57</v>
      </c>
      <c r="I238" s="37">
        <v>39504</v>
      </c>
      <c r="J238" s="37">
        <v>40633</v>
      </c>
      <c r="K238" s="37">
        <v>40633</v>
      </c>
      <c r="L238" s="24">
        <v>351</v>
      </c>
      <c r="M238" s="24" t="s">
        <v>295</v>
      </c>
      <c r="N238" s="38">
        <v>1129</v>
      </c>
      <c r="O238" s="38"/>
      <c r="P238" s="38"/>
      <c r="Q238" s="38"/>
      <c r="R238" s="38"/>
    </row>
    <row r="239" spans="2:18" s="2" customFormat="1" ht="11.25">
      <c r="B239" s="53" t="s">
        <v>721</v>
      </c>
      <c r="C239" s="51" t="s">
        <v>223</v>
      </c>
      <c r="D239" s="2" t="s">
        <v>722</v>
      </c>
      <c r="E239" s="1">
        <v>12</v>
      </c>
      <c r="F239" s="1">
        <v>59.6</v>
      </c>
      <c r="G239" s="27">
        <v>1888.94</v>
      </c>
      <c r="H239" s="27">
        <v>188.89</v>
      </c>
      <c r="I239" s="37">
        <v>39898</v>
      </c>
      <c r="J239" s="37">
        <v>40693</v>
      </c>
      <c r="K239" s="37">
        <v>40693</v>
      </c>
      <c r="L239" s="24">
        <v>411</v>
      </c>
      <c r="M239" s="24" t="s">
        <v>298</v>
      </c>
      <c r="N239" s="38">
        <v>795</v>
      </c>
      <c r="O239" s="38"/>
      <c r="P239" s="38"/>
      <c r="Q239" s="38"/>
      <c r="R239" s="38"/>
    </row>
    <row r="240" spans="2:18" s="2" customFormat="1" ht="11.25">
      <c r="B240" s="53" t="s">
        <v>723</v>
      </c>
      <c r="C240" s="51" t="s">
        <v>223</v>
      </c>
      <c r="D240" s="2" t="s">
        <v>724</v>
      </c>
      <c r="E240" s="1">
        <v>51</v>
      </c>
      <c r="F240" s="1">
        <v>665.9</v>
      </c>
      <c r="G240" s="27">
        <v>18500.44</v>
      </c>
      <c r="H240" s="27">
        <v>18500.44</v>
      </c>
      <c r="I240" s="37">
        <v>39945</v>
      </c>
      <c r="J240" s="37">
        <v>40693</v>
      </c>
      <c r="K240" s="37">
        <v>40693</v>
      </c>
      <c r="L240" s="24">
        <v>411</v>
      </c>
      <c r="M240" s="24" t="s">
        <v>544</v>
      </c>
      <c r="N240" s="38">
        <v>748</v>
      </c>
      <c r="O240" s="38"/>
      <c r="P240" s="38"/>
      <c r="Q240" s="38"/>
      <c r="R240" s="38"/>
    </row>
    <row r="241" spans="2:18" s="2" customFormat="1" ht="11.25">
      <c r="B241" s="53" t="s">
        <v>725</v>
      </c>
      <c r="C241" s="51" t="s">
        <v>223</v>
      </c>
      <c r="D241" s="2" t="s">
        <v>726</v>
      </c>
      <c r="E241" s="1">
        <v>178</v>
      </c>
      <c r="F241" s="1">
        <v>1446.5</v>
      </c>
      <c r="G241" s="27">
        <v>73462.42</v>
      </c>
      <c r="H241" s="27">
        <v>7346.24</v>
      </c>
      <c r="I241" s="37">
        <v>39430</v>
      </c>
      <c r="J241" s="37">
        <v>40694</v>
      </c>
      <c r="K241" s="37">
        <v>40694</v>
      </c>
      <c r="L241" s="24">
        <v>412</v>
      </c>
      <c r="M241" s="24" t="s">
        <v>295</v>
      </c>
      <c r="N241" s="38">
        <v>1264</v>
      </c>
      <c r="O241" s="38"/>
      <c r="P241" s="38"/>
      <c r="Q241" s="38"/>
      <c r="R241" s="38"/>
    </row>
    <row r="242" spans="2:18" s="2" customFormat="1" ht="11.25">
      <c r="B242" s="53" t="s">
        <v>727</v>
      </c>
      <c r="C242" s="51" t="s">
        <v>223</v>
      </c>
      <c r="D242" s="2" t="s">
        <v>728</v>
      </c>
      <c r="E242" s="1">
        <v>60.6</v>
      </c>
      <c r="F242" s="1">
        <v>889.4</v>
      </c>
      <c r="G242" s="27">
        <v>34742.88</v>
      </c>
      <c r="H242" s="27">
        <v>3474.29</v>
      </c>
      <c r="I242" s="37">
        <v>39988</v>
      </c>
      <c r="J242" s="37">
        <v>40694</v>
      </c>
      <c r="K242" s="37">
        <v>40694</v>
      </c>
      <c r="L242" s="24">
        <v>412</v>
      </c>
      <c r="M242" s="24" t="s">
        <v>729</v>
      </c>
      <c r="N242" s="38">
        <v>706</v>
      </c>
      <c r="O242" s="38"/>
      <c r="P242" s="38"/>
      <c r="Q242" s="38"/>
      <c r="R242" s="38"/>
    </row>
    <row r="243" spans="2:18" s="2" customFormat="1" ht="11.25">
      <c r="B243" s="53" t="s">
        <v>730</v>
      </c>
      <c r="C243" s="51" t="s">
        <v>233</v>
      </c>
      <c r="D243" s="2" t="s">
        <v>731</v>
      </c>
      <c r="E243" s="1">
        <v>52</v>
      </c>
      <c r="F243" s="1">
        <v>685</v>
      </c>
      <c r="G243" s="27">
        <v>18936.2</v>
      </c>
      <c r="H243" s="27">
        <v>18936.2</v>
      </c>
      <c r="I243" s="37">
        <v>39598</v>
      </c>
      <c r="J243" s="37">
        <v>40694</v>
      </c>
      <c r="K243" s="37">
        <v>40694</v>
      </c>
      <c r="L243" s="24">
        <v>412</v>
      </c>
      <c r="M243" s="24" t="s">
        <v>271</v>
      </c>
      <c r="N243" s="38">
        <v>1096</v>
      </c>
      <c r="O243" s="38"/>
      <c r="P243" s="38"/>
      <c r="Q243" s="38"/>
      <c r="R243" s="38"/>
    </row>
    <row r="244" spans="2:18" s="2" customFormat="1" ht="11.25">
      <c r="B244" s="53" t="s">
        <v>732</v>
      </c>
      <c r="C244" s="51" t="s">
        <v>223</v>
      </c>
      <c r="D244" s="2" t="s">
        <v>733</v>
      </c>
      <c r="E244" s="1">
        <v>36</v>
      </c>
      <c r="F244" s="1">
        <v>448</v>
      </c>
      <c r="G244" s="27">
        <v>10301.7</v>
      </c>
      <c r="H244" s="27">
        <v>1030.71</v>
      </c>
      <c r="I244" s="37">
        <v>39626</v>
      </c>
      <c r="J244" s="37">
        <v>40694</v>
      </c>
      <c r="K244" s="37">
        <v>40694</v>
      </c>
      <c r="L244" s="24">
        <v>412</v>
      </c>
      <c r="M244" s="24" t="s">
        <v>252</v>
      </c>
      <c r="N244" s="38">
        <v>1068</v>
      </c>
      <c r="O244" s="38"/>
      <c r="P244" s="38"/>
      <c r="Q244" s="38"/>
      <c r="R244" s="38"/>
    </row>
    <row r="245" spans="2:18" s="2" customFormat="1" ht="11.25">
      <c r="B245" s="53" t="s">
        <v>734</v>
      </c>
      <c r="C245" s="51" t="s">
        <v>223</v>
      </c>
      <c r="D245" s="2" t="s">
        <v>735</v>
      </c>
      <c r="E245" s="1">
        <v>38</v>
      </c>
      <c r="F245" s="1">
        <v>651</v>
      </c>
      <c r="G245" s="27">
        <v>8005.3</v>
      </c>
      <c r="H245" s="27">
        <v>3202.12</v>
      </c>
      <c r="I245" s="37">
        <v>39715</v>
      </c>
      <c r="J245" s="37">
        <v>40694</v>
      </c>
      <c r="K245" s="37">
        <v>40694</v>
      </c>
      <c r="L245" s="24">
        <v>412</v>
      </c>
      <c r="M245" s="24" t="s">
        <v>333</v>
      </c>
      <c r="N245" s="38">
        <v>979</v>
      </c>
      <c r="O245" s="38"/>
      <c r="P245" s="38"/>
      <c r="Q245" s="38"/>
      <c r="R245" s="38"/>
    </row>
    <row r="246" spans="2:18" s="2" customFormat="1" ht="11.25">
      <c r="B246" s="53" t="s">
        <v>736</v>
      </c>
      <c r="C246" s="51" t="s">
        <v>223</v>
      </c>
      <c r="D246" s="2" t="s">
        <v>737</v>
      </c>
      <c r="E246" s="1">
        <v>58</v>
      </c>
      <c r="F246" s="1">
        <v>1165.4</v>
      </c>
      <c r="G246" s="27">
        <v>45780.4</v>
      </c>
      <c r="H246" s="27">
        <v>4578.04</v>
      </c>
      <c r="I246" s="37">
        <v>39892</v>
      </c>
      <c r="J246" s="37">
        <v>40694</v>
      </c>
      <c r="K246" s="37">
        <v>40694</v>
      </c>
      <c r="L246" s="24">
        <v>412</v>
      </c>
      <c r="M246" s="24" t="s">
        <v>558</v>
      </c>
      <c r="N246" s="38">
        <v>802</v>
      </c>
      <c r="O246" s="38"/>
      <c r="P246" s="38"/>
      <c r="Q246" s="38"/>
      <c r="R246" s="38"/>
    </row>
    <row r="247" spans="2:18" s="2" customFormat="1" ht="11.25">
      <c r="B247" s="53" t="s">
        <v>738</v>
      </c>
      <c r="C247" s="51" t="s">
        <v>223</v>
      </c>
      <c r="D247" s="2" t="s">
        <v>739</v>
      </c>
      <c r="E247" s="1">
        <v>51</v>
      </c>
      <c r="F247" s="1">
        <v>887</v>
      </c>
      <c r="G247" s="27">
        <v>36012.73</v>
      </c>
      <c r="H247" s="27">
        <v>3601.27</v>
      </c>
      <c r="I247" s="37">
        <v>39946</v>
      </c>
      <c r="J247" s="37">
        <v>40694</v>
      </c>
      <c r="K247" s="37">
        <v>40694</v>
      </c>
      <c r="L247" s="24">
        <v>412</v>
      </c>
      <c r="M247" s="24" t="s">
        <v>558</v>
      </c>
      <c r="N247" s="38">
        <v>748</v>
      </c>
      <c r="O247" s="38"/>
      <c r="P247" s="38"/>
      <c r="Q247" s="38"/>
      <c r="R247" s="38"/>
    </row>
    <row r="248" spans="2:18" s="2" customFormat="1" ht="11.25">
      <c r="B248" s="53" t="s">
        <v>740</v>
      </c>
      <c r="C248" s="51" t="s">
        <v>233</v>
      </c>
      <c r="D248" s="2" t="s">
        <v>741</v>
      </c>
      <c r="E248" s="1">
        <v>184</v>
      </c>
      <c r="F248" s="1">
        <v>2571.2</v>
      </c>
      <c r="G248" s="27">
        <v>51680.83</v>
      </c>
      <c r="H248" s="27">
        <v>21444.7</v>
      </c>
      <c r="I248" s="37">
        <v>39407</v>
      </c>
      <c r="J248" s="37">
        <v>40694</v>
      </c>
      <c r="K248" s="37">
        <v>40694</v>
      </c>
      <c r="L248" s="24">
        <v>412</v>
      </c>
      <c r="M248" s="24" t="s">
        <v>271</v>
      </c>
      <c r="N248" s="38">
        <v>1287</v>
      </c>
      <c r="O248" s="38"/>
      <c r="P248" s="38"/>
      <c r="Q248" s="38"/>
      <c r="R248" s="38"/>
    </row>
    <row r="249" spans="2:18" s="2" customFormat="1" ht="11.25">
      <c r="B249" s="53" t="s">
        <v>742</v>
      </c>
      <c r="C249" s="51" t="s">
        <v>223</v>
      </c>
      <c r="D249" s="2" t="s">
        <v>743</v>
      </c>
      <c r="E249" s="1">
        <v>33</v>
      </c>
      <c r="F249" s="1">
        <v>711</v>
      </c>
      <c r="G249" s="27">
        <v>13773.14</v>
      </c>
      <c r="H249" s="27">
        <v>13773.14</v>
      </c>
      <c r="I249" s="37">
        <v>39420</v>
      </c>
      <c r="J249" s="37">
        <v>40694</v>
      </c>
      <c r="K249" s="37">
        <v>40694</v>
      </c>
      <c r="L249" s="24">
        <v>412</v>
      </c>
      <c r="M249" s="24" t="s">
        <v>301</v>
      </c>
      <c r="N249" s="38">
        <v>1274</v>
      </c>
      <c r="O249" s="38"/>
      <c r="P249" s="38"/>
      <c r="Q249" s="38"/>
      <c r="R249" s="38"/>
    </row>
    <row r="250" spans="2:18" s="2" customFormat="1" ht="11.25">
      <c r="B250" s="53" t="s">
        <v>744</v>
      </c>
      <c r="C250" s="51" t="s">
        <v>223</v>
      </c>
      <c r="D250" s="2" t="s">
        <v>745</v>
      </c>
      <c r="E250" s="1">
        <v>39.3</v>
      </c>
      <c r="F250" s="1">
        <v>341.4</v>
      </c>
      <c r="G250" s="27">
        <v>8413.55</v>
      </c>
      <c r="H250" s="27">
        <v>8413.55</v>
      </c>
      <c r="I250" s="37">
        <v>39525</v>
      </c>
      <c r="J250" s="37">
        <v>40694</v>
      </c>
      <c r="K250" s="37">
        <v>40694</v>
      </c>
      <c r="L250" s="24">
        <v>412</v>
      </c>
      <c r="M250" s="24" t="s">
        <v>746</v>
      </c>
      <c r="N250" s="38">
        <v>1169</v>
      </c>
      <c r="O250" s="38"/>
      <c r="P250" s="38"/>
      <c r="Q250" s="38"/>
      <c r="R250" s="38"/>
    </row>
    <row r="251" spans="2:18" s="2" customFormat="1" ht="11.25">
      <c r="B251" s="53" t="s">
        <v>747</v>
      </c>
      <c r="C251" s="51" t="s">
        <v>233</v>
      </c>
      <c r="D251" s="2" t="s">
        <v>748</v>
      </c>
      <c r="E251" s="1">
        <v>55</v>
      </c>
      <c r="F251" s="1">
        <v>923.8</v>
      </c>
      <c r="G251" s="27">
        <v>31157.08</v>
      </c>
      <c r="H251" s="27">
        <v>31157.08</v>
      </c>
      <c r="I251" s="37">
        <v>39188</v>
      </c>
      <c r="J251" s="37">
        <v>40694</v>
      </c>
      <c r="K251" s="37">
        <v>40694</v>
      </c>
      <c r="L251" s="24">
        <v>412</v>
      </c>
      <c r="M251" s="24" t="s">
        <v>424</v>
      </c>
      <c r="N251" s="38">
        <v>1506</v>
      </c>
      <c r="O251" s="38"/>
      <c r="P251" s="38"/>
      <c r="Q251" s="38"/>
      <c r="R251" s="38"/>
    </row>
    <row r="252" spans="2:18" s="2" customFormat="1" ht="11.25">
      <c r="B252" s="53" t="s">
        <v>749</v>
      </c>
      <c r="C252" s="51" t="s">
        <v>233</v>
      </c>
      <c r="D252" s="2" t="s">
        <v>750</v>
      </c>
      <c r="E252" s="1">
        <v>184</v>
      </c>
      <c r="F252" s="1">
        <v>3890.4</v>
      </c>
      <c r="G252" s="27">
        <v>125120.6</v>
      </c>
      <c r="H252" s="27">
        <v>55053.06</v>
      </c>
      <c r="I252" s="37">
        <v>39406</v>
      </c>
      <c r="J252" s="37">
        <v>40694</v>
      </c>
      <c r="K252" s="37">
        <v>40694</v>
      </c>
      <c r="L252" s="24">
        <v>412</v>
      </c>
      <c r="M252" s="24" t="s">
        <v>271</v>
      </c>
      <c r="N252" s="38">
        <v>1288</v>
      </c>
      <c r="O252" s="38"/>
      <c r="P252" s="38"/>
      <c r="Q252" s="38"/>
      <c r="R252" s="38"/>
    </row>
    <row r="253" spans="2:18" s="2" customFormat="1" ht="11.25">
      <c r="B253" s="53" t="s">
        <v>751</v>
      </c>
      <c r="C253" s="51" t="s">
        <v>223</v>
      </c>
      <c r="D253" s="2" t="s">
        <v>752</v>
      </c>
      <c r="E253" s="1">
        <v>132.4</v>
      </c>
      <c r="F253" s="1">
        <v>1944</v>
      </c>
      <c r="G253" s="27">
        <v>73007.31</v>
      </c>
      <c r="H253" s="27">
        <v>7300.73</v>
      </c>
      <c r="I253" s="37">
        <v>39568</v>
      </c>
      <c r="J253" s="37">
        <v>40694</v>
      </c>
      <c r="K253" s="37">
        <v>40694</v>
      </c>
      <c r="L253" s="24">
        <v>412</v>
      </c>
      <c r="M253" s="24" t="s">
        <v>277</v>
      </c>
      <c r="N253" s="38">
        <v>1126</v>
      </c>
      <c r="O253" s="38"/>
      <c r="P253" s="38"/>
      <c r="Q253" s="38"/>
      <c r="R253" s="38"/>
    </row>
    <row r="254" spans="2:18" s="2" customFormat="1" ht="11.25">
      <c r="B254" s="53" t="s">
        <v>753</v>
      </c>
      <c r="C254" s="51" t="s">
        <v>223</v>
      </c>
      <c r="D254" s="2" t="s">
        <v>754</v>
      </c>
      <c r="E254" s="1">
        <v>57.5</v>
      </c>
      <c r="F254" s="1">
        <v>873.8</v>
      </c>
      <c r="G254" s="27">
        <v>20346.89</v>
      </c>
      <c r="H254" s="27">
        <v>6917.94</v>
      </c>
      <c r="I254" s="37">
        <v>39618</v>
      </c>
      <c r="J254" s="37">
        <v>40694</v>
      </c>
      <c r="K254" s="37">
        <v>40694</v>
      </c>
      <c r="L254" s="24">
        <v>412</v>
      </c>
      <c r="M254" s="24" t="s">
        <v>755</v>
      </c>
      <c r="N254" s="38">
        <v>1076</v>
      </c>
      <c r="O254" s="38"/>
      <c r="P254" s="38"/>
      <c r="Q254" s="38"/>
      <c r="R254" s="38"/>
    </row>
    <row r="255" spans="2:18" s="2" customFormat="1" ht="11.25">
      <c r="B255" s="53" t="s">
        <v>756</v>
      </c>
      <c r="C255" s="51" t="s">
        <v>223</v>
      </c>
      <c r="D255" s="2" t="s">
        <v>757</v>
      </c>
      <c r="E255" s="1">
        <v>48.8</v>
      </c>
      <c r="F255" s="1">
        <v>437.6</v>
      </c>
      <c r="G255" s="27">
        <v>13571.4</v>
      </c>
      <c r="H255" s="27">
        <v>1357.14</v>
      </c>
      <c r="I255" s="37">
        <v>39883</v>
      </c>
      <c r="J255" s="37">
        <v>40694</v>
      </c>
      <c r="K255" s="37">
        <v>40694</v>
      </c>
      <c r="L255" s="24">
        <v>412</v>
      </c>
      <c r="M255" s="24" t="s">
        <v>746</v>
      </c>
      <c r="N255" s="38">
        <v>811</v>
      </c>
      <c r="O255" s="38"/>
      <c r="P255" s="38"/>
      <c r="Q255" s="38"/>
      <c r="R255" s="38"/>
    </row>
    <row r="256" spans="2:18" s="2" customFormat="1" ht="11.25">
      <c r="B256" s="53" t="s">
        <v>758</v>
      </c>
      <c r="C256" s="51" t="s">
        <v>223</v>
      </c>
      <c r="D256" s="2" t="s">
        <v>759</v>
      </c>
      <c r="E256" s="1">
        <v>48</v>
      </c>
      <c r="F256" s="1">
        <v>932</v>
      </c>
      <c r="G256" s="27">
        <v>27288.95</v>
      </c>
      <c r="H256" s="27">
        <v>4912.01</v>
      </c>
      <c r="I256" s="37">
        <v>39708</v>
      </c>
      <c r="J256" s="37">
        <v>40705</v>
      </c>
      <c r="K256" s="37">
        <v>40705</v>
      </c>
      <c r="L256" s="24">
        <v>423</v>
      </c>
      <c r="M256" s="24" t="s">
        <v>249</v>
      </c>
      <c r="N256" s="38">
        <v>997</v>
      </c>
      <c r="O256" s="38"/>
      <c r="P256" s="38"/>
      <c r="Q256" s="38"/>
      <c r="R256" s="38"/>
    </row>
    <row r="257" spans="2:18" s="2" customFormat="1" ht="11.25">
      <c r="B257" s="53" t="s">
        <v>760</v>
      </c>
      <c r="C257" s="51" t="s">
        <v>223</v>
      </c>
      <c r="D257" s="2" t="s">
        <v>761</v>
      </c>
      <c r="E257" s="1">
        <v>60</v>
      </c>
      <c r="F257" s="1">
        <v>1338.2</v>
      </c>
      <c r="G257" s="27">
        <v>40948</v>
      </c>
      <c r="H257" s="27">
        <v>4094.8</v>
      </c>
      <c r="I257" s="37">
        <v>39833</v>
      </c>
      <c r="J257" s="37">
        <v>40724</v>
      </c>
      <c r="K257" s="37">
        <v>40724</v>
      </c>
      <c r="L257" s="24">
        <v>442</v>
      </c>
      <c r="M257" s="24" t="s">
        <v>252</v>
      </c>
      <c r="N257" s="38">
        <v>891</v>
      </c>
      <c r="O257" s="38"/>
      <c r="P257" s="38"/>
      <c r="Q257" s="38"/>
      <c r="R257" s="38"/>
    </row>
    <row r="258" spans="2:18" s="2" customFormat="1" ht="11.25">
      <c r="B258" s="53" t="s">
        <v>762</v>
      </c>
      <c r="C258" s="51" t="s">
        <v>223</v>
      </c>
      <c r="D258" s="2" t="s">
        <v>763</v>
      </c>
      <c r="E258" s="1">
        <v>43</v>
      </c>
      <c r="F258" s="1">
        <v>542.6</v>
      </c>
      <c r="G258" s="27">
        <v>35956.4</v>
      </c>
      <c r="H258" s="27">
        <v>3595.64</v>
      </c>
      <c r="I258" s="37">
        <v>39960</v>
      </c>
      <c r="J258" s="37">
        <v>40724</v>
      </c>
      <c r="K258" s="37">
        <v>40724</v>
      </c>
      <c r="L258" s="24">
        <v>442</v>
      </c>
      <c r="M258" s="24" t="s">
        <v>249</v>
      </c>
      <c r="N258" s="38">
        <v>764</v>
      </c>
      <c r="O258" s="38"/>
      <c r="P258" s="38"/>
      <c r="Q258" s="38"/>
      <c r="R258" s="38"/>
    </row>
    <row r="259" spans="2:18" s="2" customFormat="1" ht="11.25">
      <c r="B259" s="53" t="s">
        <v>764</v>
      </c>
      <c r="C259" s="51" t="s">
        <v>223</v>
      </c>
      <c r="D259" s="2" t="s">
        <v>765</v>
      </c>
      <c r="E259" s="1">
        <v>156</v>
      </c>
      <c r="F259" s="1">
        <v>2379.8</v>
      </c>
      <c r="G259" s="27">
        <v>63084.82</v>
      </c>
      <c r="H259" s="27">
        <v>11355.27</v>
      </c>
      <c r="I259" s="37">
        <v>39839</v>
      </c>
      <c r="J259" s="37">
        <v>40724</v>
      </c>
      <c r="K259" s="37">
        <v>40724</v>
      </c>
      <c r="L259" s="24">
        <v>442</v>
      </c>
      <c r="M259" s="24" t="s">
        <v>424</v>
      </c>
      <c r="N259" s="38">
        <v>885</v>
      </c>
      <c r="O259" s="38"/>
      <c r="P259" s="38"/>
      <c r="Q259" s="38"/>
      <c r="R259" s="38"/>
    </row>
    <row r="260" spans="2:18" s="2" customFormat="1" ht="11.25">
      <c r="B260" s="53" t="s">
        <v>766</v>
      </c>
      <c r="C260" s="51" t="s">
        <v>223</v>
      </c>
      <c r="D260" s="2" t="s">
        <v>767</v>
      </c>
      <c r="E260" s="1">
        <v>142</v>
      </c>
      <c r="F260" s="1">
        <v>2321.2</v>
      </c>
      <c r="G260" s="27">
        <v>93271.85</v>
      </c>
      <c r="H260" s="27">
        <v>77485.12</v>
      </c>
      <c r="I260" s="37">
        <v>39826</v>
      </c>
      <c r="J260" s="37">
        <v>40724</v>
      </c>
      <c r="K260" s="37">
        <v>40724</v>
      </c>
      <c r="L260" s="24">
        <v>442</v>
      </c>
      <c r="M260" s="24" t="s">
        <v>768</v>
      </c>
      <c r="N260" s="38">
        <v>898</v>
      </c>
      <c r="O260" s="38"/>
      <c r="P260" s="38"/>
      <c r="Q260" s="38"/>
      <c r="R260" s="38"/>
    </row>
    <row r="261" spans="2:18" s="2" customFormat="1" ht="11.25">
      <c r="B261" s="53" t="s">
        <v>769</v>
      </c>
      <c r="C261" s="51" t="s">
        <v>223</v>
      </c>
      <c r="D261" s="2" t="s">
        <v>770</v>
      </c>
      <c r="E261" s="1">
        <v>123</v>
      </c>
      <c r="F261" s="1">
        <v>1473.2</v>
      </c>
      <c r="G261" s="27">
        <v>59043.8</v>
      </c>
      <c r="H261" s="27">
        <v>5904.38</v>
      </c>
      <c r="I261" s="37">
        <v>39836</v>
      </c>
      <c r="J261" s="37">
        <v>40724</v>
      </c>
      <c r="K261" s="37">
        <v>40724</v>
      </c>
      <c r="L261" s="24">
        <v>442</v>
      </c>
      <c r="M261" s="24" t="s">
        <v>771</v>
      </c>
      <c r="N261" s="38">
        <v>888</v>
      </c>
      <c r="O261" s="38"/>
      <c r="P261" s="38"/>
      <c r="Q261" s="38"/>
      <c r="R261" s="38"/>
    </row>
    <row r="262" spans="2:18" s="2" customFormat="1" ht="11.25">
      <c r="B262" s="53" t="s">
        <v>772</v>
      </c>
      <c r="C262" s="51" t="s">
        <v>223</v>
      </c>
      <c r="D262" s="2" t="s">
        <v>773</v>
      </c>
      <c r="E262" s="1">
        <v>42</v>
      </c>
      <c r="F262" s="1">
        <v>381.8</v>
      </c>
      <c r="G262" s="27">
        <v>48470.65</v>
      </c>
      <c r="H262" s="27">
        <v>4847.07</v>
      </c>
      <c r="I262" s="37">
        <v>39723</v>
      </c>
      <c r="J262" s="37">
        <v>40724</v>
      </c>
      <c r="K262" s="37">
        <v>40724</v>
      </c>
      <c r="L262" s="24">
        <v>442</v>
      </c>
      <c r="M262" s="24" t="s">
        <v>461</v>
      </c>
      <c r="N262" s="38">
        <v>1001</v>
      </c>
      <c r="O262" s="38"/>
      <c r="P262" s="38"/>
      <c r="Q262" s="38"/>
      <c r="R262" s="38"/>
    </row>
    <row r="263" spans="2:18" s="2" customFormat="1" ht="11.25">
      <c r="B263" s="53" t="s">
        <v>774</v>
      </c>
      <c r="C263" s="51" t="s">
        <v>223</v>
      </c>
      <c r="D263" s="2" t="s">
        <v>775</v>
      </c>
      <c r="E263" s="1">
        <v>308</v>
      </c>
      <c r="F263" s="1">
        <v>3882.4</v>
      </c>
      <c r="G263" s="27">
        <v>187756.68</v>
      </c>
      <c r="H263" s="27">
        <v>66653.62</v>
      </c>
      <c r="I263" s="37">
        <v>38881</v>
      </c>
      <c r="J263" s="37">
        <v>40724</v>
      </c>
      <c r="K263" s="37">
        <v>40724</v>
      </c>
      <c r="L263" s="24">
        <v>442</v>
      </c>
      <c r="M263" s="24" t="s">
        <v>241</v>
      </c>
      <c r="N263" s="38">
        <v>1843</v>
      </c>
      <c r="O263" s="38"/>
      <c r="P263" s="38"/>
      <c r="Q263" s="38"/>
      <c r="R263" s="38"/>
    </row>
    <row r="264" spans="2:18" s="2" customFormat="1" ht="11.25">
      <c r="B264" s="53" t="s">
        <v>776</v>
      </c>
      <c r="C264" s="51" t="s">
        <v>223</v>
      </c>
      <c r="D264" s="2" t="s">
        <v>777</v>
      </c>
      <c r="E264" s="1">
        <v>49</v>
      </c>
      <c r="F264" s="1">
        <v>707.2</v>
      </c>
      <c r="G264" s="27">
        <v>20403.41</v>
      </c>
      <c r="H264" s="27">
        <v>2040.34</v>
      </c>
      <c r="I264" s="37">
        <v>39841</v>
      </c>
      <c r="J264" s="37">
        <v>40724</v>
      </c>
      <c r="K264" s="37">
        <v>40724</v>
      </c>
      <c r="L264" s="24">
        <v>442</v>
      </c>
      <c r="M264" s="24" t="s">
        <v>778</v>
      </c>
      <c r="N264" s="38">
        <v>883</v>
      </c>
      <c r="O264" s="38"/>
      <c r="P264" s="38"/>
      <c r="Q264" s="38"/>
      <c r="R264" s="38"/>
    </row>
    <row r="265" spans="2:18" s="2" customFormat="1" ht="11.25">
      <c r="B265" s="53" t="s">
        <v>779</v>
      </c>
      <c r="C265" s="51" t="s">
        <v>223</v>
      </c>
      <c r="D265" s="2" t="s">
        <v>780</v>
      </c>
      <c r="E265" s="1">
        <v>102</v>
      </c>
      <c r="F265" s="1">
        <v>1188.4</v>
      </c>
      <c r="G265" s="27">
        <v>45585.8</v>
      </c>
      <c r="H265" s="27">
        <v>45585.8</v>
      </c>
      <c r="I265" s="37">
        <v>39793</v>
      </c>
      <c r="J265" s="37">
        <v>40724</v>
      </c>
      <c r="K265" s="37">
        <v>40724</v>
      </c>
      <c r="L265" s="24">
        <v>442</v>
      </c>
      <c r="M265" s="24" t="s">
        <v>781</v>
      </c>
      <c r="N265" s="38">
        <v>931</v>
      </c>
      <c r="O265" s="38"/>
      <c r="P265" s="38"/>
      <c r="Q265" s="38"/>
      <c r="R265" s="38"/>
    </row>
    <row r="266" spans="2:18" s="2" customFormat="1" ht="11.25">
      <c r="B266" s="53" t="s">
        <v>782</v>
      </c>
      <c r="C266" s="51" t="s">
        <v>223</v>
      </c>
      <c r="D266" s="2" t="s">
        <v>783</v>
      </c>
      <c r="E266" s="1">
        <v>59</v>
      </c>
      <c r="F266" s="1">
        <v>1427.4</v>
      </c>
      <c r="G266" s="27">
        <v>54697.55</v>
      </c>
      <c r="H266" s="27">
        <v>54697.55</v>
      </c>
      <c r="I266" s="37">
        <v>39875</v>
      </c>
      <c r="J266" s="37">
        <v>40724</v>
      </c>
      <c r="K266" s="37">
        <v>40724</v>
      </c>
      <c r="L266" s="24">
        <v>442</v>
      </c>
      <c r="M266" s="24" t="s">
        <v>445</v>
      </c>
      <c r="N266" s="38">
        <v>849</v>
      </c>
      <c r="O266" s="38"/>
      <c r="P266" s="38"/>
      <c r="Q266" s="38"/>
      <c r="R266" s="38"/>
    </row>
    <row r="267" spans="2:18" s="2" customFormat="1" ht="11.25">
      <c r="B267" s="53" t="s">
        <v>784</v>
      </c>
      <c r="C267" s="51" t="s">
        <v>223</v>
      </c>
      <c r="D267" s="2" t="s">
        <v>785</v>
      </c>
      <c r="E267" s="1">
        <v>55</v>
      </c>
      <c r="F267" s="1">
        <v>905</v>
      </c>
      <c r="G267" s="27">
        <v>19684.41</v>
      </c>
      <c r="H267" s="27">
        <v>1968.44</v>
      </c>
      <c r="I267" s="37">
        <v>39568</v>
      </c>
      <c r="J267" s="37">
        <v>40724</v>
      </c>
      <c r="K267" s="37">
        <v>40724</v>
      </c>
      <c r="L267" s="24">
        <v>442</v>
      </c>
      <c r="M267" s="24" t="s">
        <v>786</v>
      </c>
      <c r="N267" s="38">
        <v>1156</v>
      </c>
      <c r="O267" s="38"/>
      <c r="P267" s="38"/>
      <c r="Q267" s="38"/>
      <c r="R267" s="38"/>
    </row>
    <row r="268" spans="2:18" s="2" customFormat="1" ht="11.25">
      <c r="B268" s="53" t="s">
        <v>787</v>
      </c>
      <c r="C268" s="51" t="s">
        <v>223</v>
      </c>
      <c r="D268" s="2" t="s">
        <v>788</v>
      </c>
      <c r="E268" s="1">
        <v>136</v>
      </c>
      <c r="F268" s="1">
        <v>2471.2</v>
      </c>
      <c r="G268" s="27">
        <v>83986.11</v>
      </c>
      <c r="H268" s="27">
        <v>8398.61</v>
      </c>
      <c r="I268" s="37">
        <v>39609</v>
      </c>
      <c r="J268" s="37">
        <v>40724</v>
      </c>
      <c r="K268" s="37">
        <v>40724</v>
      </c>
      <c r="L268" s="24">
        <v>442</v>
      </c>
      <c r="M268" s="24" t="s">
        <v>241</v>
      </c>
      <c r="N268" s="38">
        <v>1115</v>
      </c>
      <c r="O268" s="38"/>
      <c r="P268" s="38"/>
      <c r="Q268" s="38"/>
      <c r="R268" s="38"/>
    </row>
    <row r="269" spans="2:18" s="2" customFormat="1" ht="11.25">
      <c r="B269" s="53" t="s">
        <v>789</v>
      </c>
      <c r="C269" s="51" t="s">
        <v>223</v>
      </c>
      <c r="D269" s="2" t="s">
        <v>790</v>
      </c>
      <c r="E269" s="1">
        <v>14</v>
      </c>
      <c r="F269" s="1">
        <v>143.8</v>
      </c>
      <c r="G269" s="27">
        <v>2988.05</v>
      </c>
      <c r="H269" s="27">
        <v>298.81</v>
      </c>
      <c r="I269" s="37">
        <v>39569</v>
      </c>
      <c r="J269" s="37">
        <v>40724</v>
      </c>
      <c r="K269" s="37">
        <v>40724</v>
      </c>
      <c r="L269" s="24">
        <v>442</v>
      </c>
      <c r="M269" s="24" t="s">
        <v>791</v>
      </c>
      <c r="N269" s="38">
        <v>1155</v>
      </c>
      <c r="O269" s="38"/>
      <c r="P269" s="38"/>
      <c r="Q269" s="38"/>
      <c r="R269" s="38"/>
    </row>
    <row r="270" spans="2:18" s="2" customFormat="1" ht="11.25">
      <c r="B270" s="53" t="s">
        <v>792</v>
      </c>
      <c r="C270" s="51" t="s">
        <v>223</v>
      </c>
      <c r="D270" s="2" t="s">
        <v>793</v>
      </c>
      <c r="E270" s="1">
        <v>17</v>
      </c>
      <c r="F270" s="1">
        <v>108</v>
      </c>
      <c r="G270" s="27">
        <v>3542.3</v>
      </c>
      <c r="H270" s="27">
        <v>3542.3</v>
      </c>
      <c r="I270" s="37">
        <v>39563</v>
      </c>
      <c r="J270" s="37">
        <v>40724</v>
      </c>
      <c r="K270" s="37">
        <v>40724</v>
      </c>
      <c r="L270" s="24">
        <v>442</v>
      </c>
      <c r="M270" s="24" t="s">
        <v>631</v>
      </c>
      <c r="N270" s="38">
        <v>1161</v>
      </c>
      <c r="O270" s="38"/>
      <c r="P270" s="38"/>
      <c r="Q270" s="38"/>
      <c r="R270" s="38"/>
    </row>
    <row r="271" spans="2:18" s="2" customFormat="1" ht="11.25">
      <c r="B271" s="53" t="s">
        <v>794</v>
      </c>
      <c r="C271" s="51" t="s">
        <v>223</v>
      </c>
      <c r="D271" s="2" t="s">
        <v>795</v>
      </c>
      <c r="E271" s="1">
        <v>89</v>
      </c>
      <c r="F271" s="1">
        <v>1166.2</v>
      </c>
      <c r="G271" s="27">
        <v>35968.9</v>
      </c>
      <c r="H271" s="27">
        <v>37213.1</v>
      </c>
      <c r="I271" s="37">
        <v>39619</v>
      </c>
      <c r="J271" s="37">
        <v>40724</v>
      </c>
      <c r="K271" s="37">
        <v>40724</v>
      </c>
      <c r="L271" s="24">
        <v>442</v>
      </c>
      <c r="M271" s="24" t="s">
        <v>796</v>
      </c>
      <c r="N271" s="38">
        <v>1105</v>
      </c>
      <c r="O271" s="38"/>
      <c r="P271" s="38"/>
      <c r="Q271" s="38"/>
      <c r="R271" s="38"/>
    </row>
    <row r="272" spans="2:18" s="2" customFormat="1" ht="11.25">
      <c r="B272" s="53" t="s">
        <v>797</v>
      </c>
      <c r="C272" s="51" t="s">
        <v>223</v>
      </c>
      <c r="D272" s="2" t="s">
        <v>798</v>
      </c>
      <c r="E272" s="1">
        <v>57</v>
      </c>
      <c r="F272" s="1">
        <v>1353</v>
      </c>
      <c r="G272" s="27">
        <v>42905.34</v>
      </c>
      <c r="H272" s="27">
        <v>4290.53</v>
      </c>
      <c r="I272" s="37">
        <v>39918</v>
      </c>
      <c r="J272" s="37">
        <v>40724</v>
      </c>
      <c r="K272" s="37">
        <v>40724</v>
      </c>
      <c r="L272" s="24">
        <v>442</v>
      </c>
      <c r="M272" s="24" t="s">
        <v>252</v>
      </c>
      <c r="N272" s="38">
        <v>806</v>
      </c>
      <c r="O272" s="38"/>
      <c r="P272" s="38"/>
      <c r="Q272" s="38"/>
      <c r="R272" s="38"/>
    </row>
    <row r="273" spans="2:18" s="2" customFormat="1" ht="11.25">
      <c r="B273" s="53" t="s">
        <v>799</v>
      </c>
      <c r="C273" s="51" t="s">
        <v>223</v>
      </c>
      <c r="D273" s="2" t="s">
        <v>800</v>
      </c>
      <c r="E273" s="1">
        <v>126</v>
      </c>
      <c r="F273" s="1">
        <v>740.2</v>
      </c>
      <c r="G273" s="27">
        <v>64568.42</v>
      </c>
      <c r="H273" s="27">
        <v>64568.42</v>
      </c>
      <c r="I273" s="37">
        <v>39574</v>
      </c>
      <c r="J273" s="37">
        <v>40724</v>
      </c>
      <c r="K273" s="37">
        <v>40724</v>
      </c>
      <c r="L273" s="24">
        <v>442</v>
      </c>
      <c r="M273" s="24" t="s">
        <v>801</v>
      </c>
      <c r="N273" s="38">
        <v>1150</v>
      </c>
      <c r="O273" s="38"/>
      <c r="P273" s="38"/>
      <c r="Q273" s="38"/>
      <c r="R273" s="38"/>
    </row>
    <row r="274" spans="2:18" s="2" customFormat="1" ht="11.25">
      <c r="B274" s="53" t="s">
        <v>802</v>
      </c>
      <c r="C274" s="51" t="s">
        <v>223</v>
      </c>
      <c r="D274" s="2" t="s">
        <v>803</v>
      </c>
      <c r="E274" s="1">
        <v>186</v>
      </c>
      <c r="F274" s="1">
        <v>3027.2</v>
      </c>
      <c r="G274" s="27">
        <v>69850.4</v>
      </c>
      <c r="H274" s="27">
        <v>28638.67</v>
      </c>
      <c r="I274" s="37">
        <v>39822</v>
      </c>
      <c r="J274" s="37">
        <v>40724</v>
      </c>
      <c r="K274" s="37">
        <v>40724</v>
      </c>
      <c r="L274" s="24">
        <v>442</v>
      </c>
      <c r="M274" s="24" t="s">
        <v>503</v>
      </c>
      <c r="N274" s="38">
        <v>902</v>
      </c>
      <c r="O274" s="38"/>
      <c r="P274" s="38"/>
      <c r="Q274" s="38"/>
      <c r="R274" s="38"/>
    </row>
    <row r="275" spans="2:18" s="2" customFormat="1" ht="11.25">
      <c r="B275" s="53" t="s">
        <v>804</v>
      </c>
      <c r="C275" s="51" t="s">
        <v>223</v>
      </c>
      <c r="D275" s="2" t="s">
        <v>805</v>
      </c>
      <c r="E275" s="1">
        <v>38</v>
      </c>
      <c r="F275" s="1">
        <v>575</v>
      </c>
      <c r="G275" s="27">
        <v>11568.7</v>
      </c>
      <c r="H275" s="27">
        <v>1156.87</v>
      </c>
      <c r="I275" s="37">
        <v>39364</v>
      </c>
      <c r="J275" s="37">
        <v>40724</v>
      </c>
      <c r="K275" s="37">
        <v>40724</v>
      </c>
      <c r="L275" s="24">
        <v>442</v>
      </c>
      <c r="M275" s="24" t="s">
        <v>628</v>
      </c>
      <c r="N275" s="38">
        <v>1360</v>
      </c>
      <c r="O275" s="38"/>
      <c r="P275" s="38"/>
      <c r="Q275" s="38"/>
      <c r="R275" s="38"/>
    </row>
    <row r="276" spans="2:18" s="2" customFormat="1" ht="11.25">
      <c r="B276" s="53" t="s">
        <v>806</v>
      </c>
      <c r="C276" s="51" t="s">
        <v>223</v>
      </c>
      <c r="D276" s="2" t="s">
        <v>807</v>
      </c>
      <c r="E276" s="1">
        <v>89</v>
      </c>
      <c r="F276" s="1">
        <v>710.6</v>
      </c>
      <c r="G276" s="27">
        <v>46866.68</v>
      </c>
      <c r="H276" s="27">
        <v>46866.68</v>
      </c>
      <c r="I276" s="37">
        <v>39386</v>
      </c>
      <c r="J276" s="37">
        <v>40724</v>
      </c>
      <c r="K276" s="37">
        <v>40724</v>
      </c>
      <c r="L276" s="24">
        <v>442</v>
      </c>
      <c r="M276" s="24" t="s">
        <v>424</v>
      </c>
      <c r="N276" s="38">
        <v>1338</v>
      </c>
      <c r="O276" s="38"/>
      <c r="P276" s="38"/>
      <c r="Q276" s="38"/>
      <c r="R276" s="38"/>
    </row>
    <row r="277" spans="2:18" s="2" customFormat="1" ht="11.25">
      <c r="B277" s="53" t="s">
        <v>808</v>
      </c>
      <c r="C277" s="51" t="s">
        <v>223</v>
      </c>
      <c r="D277" s="2" t="s">
        <v>809</v>
      </c>
      <c r="E277" s="1">
        <v>104</v>
      </c>
      <c r="F277" s="1">
        <v>1.13</v>
      </c>
      <c r="G277" s="27">
        <v>30944.39</v>
      </c>
      <c r="H277" s="27">
        <v>3094.44</v>
      </c>
      <c r="I277" s="37">
        <v>39863</v>
      </c>
      <c r="J277" s="37">
        <v>40724</v>
      </c>
      <c r="K277" s="37">
        <v>40724</v>
      </c>
      <c r="L277" s="24">
        <v>442</v>
      </c>
      <c r="M277" s="24" t="s">
        <v>424</v>
      </c>
      <c r="N277" s="38">
        <v>861</v>
      </c>
      <c r="O277" s="38"/>
      <c r="P277" s="38"/>
      <c r="Q277" s="38"/>
      <c r="R277" s="38"/>
    </row>
    <row r="278" spans="2:18" s="2" customFormat="1" ht="11.25">
      <c r="B278" s="53" t="s">
        <v>810</v>
      </c>
      <c r="C278" s="51" t="s">
        <v>223</v>
      </c>
      <c r="D278" s="2" t="s">
        <v>811</v>
      </c>
      <c r="E278" s="1">
        <v>54</v>
      </c>
      <c r="F278" s="1">
        <v>423.2</v>
      </c>
      <c r="G278" s="27">
        <v>16956.6</v>
      </c>
      <c r="H278" s="27">
        <v>16956.6</v>
      </c>
      <c r="I278" s="37">
        <v>39714</v>
      </c>
      <c r="J278" s="37">
        <v>40724</v>
      </c>
      <c r="K278" s="37">
        <v>40724</v>
      </c>
      <c r="L278" s="24">
        <v>442</v>
      </c>
      <c r="M278" s="24" t="s">
        <v>812</v>
      </c>
      <c r="N278" s="38">
        <v>1010</v>
      </c>
      <c r="O278" s="38"/>
      <c r="P278" s="38"/>
      <c r="Q278" s="38"/>
      <c r="R278" s="38"/>
    </row>
    <row r="279" spans="2:18" s="2" customFormat="1" ht="11.25">
      <c r="B279" s="53" t="s">
        <v>813</v>
      </c>
      <c r="C279" s="51" t="s">
        <v>223</v>
      </c>
      <c r="D279" s="2" t="s">
        <v>814</v>
      </c>
      <c r="E279" s="1">
        <v>64</v>
      </c>
      <c r="F279" s="1">
        <v>1172.2</v>
      </c>
      <c r="G279" s="27">
        <v>32052.14</v>
      </c>
      <c r="H279" s="27">
        <v>32052.14</v>
      </c>
      <c r="I279" s="37">
        <v>39828</v>
      </c>
      <c r="J279" s="37">
        <v>40724</v>
      </c>
      <c r="K279" s="37">
        <v>40724</v>
      </c>
      <c r="L279" s="24">
        <v>442</v>
      </c>
      <c r="M279" s="24" t="s">
        <v>252</v>
      </c>
      <c r="N279" s="38">
        <v>896</v>
      </c>
      <c r="O279" s="38"/>
      <c r="P279" s="38"/>
      <c r="Q279" s="38"/>
      <c r="R279" s="38"/>
    </row>
    <row r="280" spans="2:18" s="2" customFormat="1" ht="11.25">
      <c r="B280" s="53" t="s">
        <v>815</v>
      </c>
      <c r="C280" s="51" t="s">
        <v>223</v>
      </c>
      <c r="D280" s="2" t="s">
        <v>816</v>
      </c>
      <c r="E280" s="1">
        <v>126</v>
      </c>
      <c r="F280" s="1">
        <v>3987.2</v>
      </c>
      <c r="G280" s="27">
        <v>144025.61</v>
      </c>
      <c r="H280" s="27">
        <v>14402.56</v>
      </c>
      <c r="I280" s="37">
        <v>39660</v>
      </c>
      <c r="J280" s="37">
        <v>40724</v>
      </c>
      <c r="K280" s="37">
        <v>40724</v>
      </c>
      <c r="L280" s="24">
        <v>442</v>
      </c>
      <c r="M280" s="24" t="s">
        <v>252</v>
      </c>
      <c r="N280" s="38">
        <v>1064</v>
      </c>
      <c r="O280" s="38"/>
      <c r="P280" s="38"/>
      <c r="Q280" s="38"/>
      <c r="R280" s="38"/>
    </row>
    <row r="281" spans="2:18" s="2" customFormat="1" ht="11.25">
      <c r="B281" s="53" t="s">
        <v>817</v>
      </c>
      <c r="C281" s="51" t="s">
        <v>223</v>
      </c>
      <c r="D281" s="2" t="s">
        <v>818</v>
      </c>
      <c r="E281" s="1">
        <v>485</v>
      </c>
      <c r="F281" s="1">
        <v>4921.8</v>
      </c>
      <c r="G281" s="27">
        <v>172555.88</v>
      </c>
      <c r="H281" s="27">
        <v>126015.6</v>
      </c>
      <c r="I281" s="37">
        <v>39505</v>
      </c>
      <c r="J281" s="37">
        <v>40724</v>
      </c>
      <c r="K281" s="37">
        <v>40724</v>
      </c>
      <c r="L281" s="24">
        <v>442</v>
      </c>
      <c r="M281" s="24" t="s">
        <v>746</v>
      </c>
      <c r="N281" s="38">
        <v>1219</v>
      </c>
      <c r="O281" s="38"/>
      <c r="P281" s="38"/>
      <c r="Q281" s="38"/>
      <c r="R281" s="38"/>
    </row>
    <row r="282" spans="2:18" s="2" customFormat="1" ht="11.25">
      <c r="B282" s="53" t="s">
        <v>819</v>
      </c>
      <c r="C282" s="51" t="s">
        <v>223</v>
      </c>
      <c r="D282" s="2" t="s">
        <v>820</v>
      </c>
      <c r="E282" s="1">
        <v>186</v>
      </c>
      <c r="F282" s="1">
        <v>2072.2</v>
      </c>
      <c r="G282" s="27">
        <v>172125.85</v>
      </c>
      <c r="H282" s="27">
        <v>89505.44</v>
      </c>
      <c r="I282" s="37">
        <v>39709</v>
      </c>
      <c r="J282" s="37">
        <v>40724</v>
      </c>
      <c r="K282" s="37">
        <v>40724</v>
      </c>
      <c r="L282" s="24">
        <v>442</v>
      </c>
      <c r="M282" s="24" t="s">
        <v>821</v>
      </c>
      <c r="N282" s="38">
        <v>1015</v>
      </c>
      <c r="O282" s="38"/>
      <c r="P282" s="38"/>
      <c r="Q282" s="38"/>
      <c r="R282" s="38"/>
    </row>
    <row r="283" spans="2:18" s="2" customFormat="1" ht="11.25">
      <c r="B283" s="53" t="s">
        <v>822</v>
      </c>
      <c r="C283" s="51" t="s">
        <v>223</v>
      </c>
      <c r="D283" s="2" t="s">
        <v>823</v>
      </c>
      <c r="E283" s="1">
        <v>42</v>
      </c>
      <c r="F283" s="1">
        <v>1111</v>
      </c>
      <c r="G283" s="27">
        <v>39488.11</v>
      </c>
      <c r="H283" s="27">
        <v>29616.08</v>
      </c>
      <c r="I283" s="37">
        <v>39974</v>
      </c>
      <c r="J283" s="37">
        <v>40724</v>
      </c>
      <c r="K283" s="37">
        <v>40724</v>
      </c>
      <c r="L283" s="24">
        <v>442</v>
      </c>
      <c r="M283" s="24" t="s">
        <v>371</v>
      </c>
      <c r="N283" s="38">
        <v>750</v>
      </c>
      <c r="O283" s="38"/>
      <c r="P283" s="38"/>
      <c r="Q283" s="38"/>
      <c r="R283" s="38"/>
    </row>
    <row r="284" spans="2:18" s="2" customFormat="1" ht="11.25">
      <c r="B284" s="53" t="s">
        <v>824</v>
      </c>
      <c r="C284" s="51" t="s">
        <v>223</v>
      </c>
      <c r="D284" s="2" t="s">
        <v>825</v>
      </c>
      <c r="E284" s="1">
        <v>42</v>
      </c>
      <c r="F284" s="1">
        <v>803.94</v>
      </c>
      <c r="G284" s="27">
        <v>5322.9</v>
      </c>
      <c r="H284" s="27">
        <v>532.29</v>
      </c>
      <c r="I284" s="37">
        <v>40135</v>
      </c>
      <c r="J284" s="37">
        <v>40724</v>
      </c>
      <c r="K284" s="37">
        <v>40724</v>
      </c>
      <c r="L284" s="24">
        <v>442</v>
      </c>
      <c r="M284" s="24" t="s">
        <v>826</v>
      </c>
      <c r="N284" s="38">
        <v>589</v>
      </c>
      <c r="O284" s="38"/>
      <c r="P284" s="38"/>
      <c r="Q284" s="38"/>
      <c r="R284" s="38"/>
    </row>
    <row r="285" spans="2:18" s="2" customFormat="1" ht="11.25">
      <c r="B285" s="53" t="s">
        <v>827</v>
      </c>
      <c r="C285" s="51" t="s">
        <v>233</v>
      </c>
      <c r="D285" s="2" t="s">
        <v>828</v>
      </c>
      <c r="E285" s="1">
        <v>40</v>
      </c>
      <c r="F285" s="1">
        <v>505.23</v>
      </c>
      <c r="G285" s="27">
        <v>9447.32</v>
      </c>
      <c r="H285" s="27">
        <v>9447.32</v>
      </c>
      <c r="I285" s="37">
        <v>39387</v>
      </c>
      <c r="J285" s="37">
        <v>40359</v>
      </c>
      <c r="K285" s="37">
        <v>40724</v>
      </c>
      <c r="L285" s="24">
        <v>442</v>
      </c>
      <c r="M285" s="24" t="s">
        <v>424</v>
      </c>
      <c r="N285" s="38">
        <v>1337</v>
      </c>
      <c r="O285" s="38"/>
      <c r="P285" s="38"/>
      <c r="Q285" s="38"/>
      <c r="R285" s="38"/>
    </row>
    <row r="286" spans="2:18" s="2" customFormat="1" ht="11.25">
      <c r="B286" s="53" t="s">
        <v>829</v>
      </c>
      <c r="C286" s="51" t="s">
        <v>223</v>
      </c>
      <c r="D286" s="2" t="s">
        <v>830</v>
      </c>
      <c r="E286" s="1">
        <v>236</v>
      </c>
      <c r="F286" s="1">
        <v>2623</v>
      </c>
      <c r="G286" s="27">
        <v>78663.94</v>
      </c>
      <c r="H286" s="27">
        <v>7866.39</v>
      </c>
      <c r="I286" s="37">
        <v>39505</v>
      </c>
      <c r="J286" s="37">
        <v>40724</v>
      </c>
      <c r="K286" s="37">
        <v>40724</v>
      </c>
      <c r="L286" s="24">
        <v>442</v>
      </c>
      <c r="M286" s="24" t="s">
        <v>424</v>
      </c>
      <c r="N286" s="38">
        <v>1219</v>
      </c>
      <c r="O286" s="38"/>
      <c r="P286" s="38"/>
      <c r="Q286" s="38"/>
      <c r="R286" s="38"/>
    </row>
    <row r="287" spans="2:18" s="2" customFormat="1" ht="11.25">
      <c r="B287" s="53" t="s">
        <v>831</v>
      </c>
      <c r="C287" s="51" t="s">
        <v>223</v>
      </c>
      <c r="D287" s="2" t="s">
        <v>832</v>
      </c>
      <c r="E287" s="1">
        <v>157</v>
      </c>
      <c r="F287" s="1">
        <v>1751.2</v>
      </c>
      <c r="G287" s="27">
        <v>55207.15</v>
      </c>
      <c r="H287" s="27">
        <v>43613.65</v>
      </c>
      <c r="I287" s="37">
        <v>39596</v>
      </c>
      <c r="J287" s="37">
        <v>40724</v>
      </c>
      <c r="K287" s="37">
        <v>40724</v>
      </c>
      <c r="L287" s="24">
        <v>442</v>
      </c>
      <c r="M287" s="24" t="s">
        <v>604</v>
      </c>
      <c r="N287" s="38">
        <v>1128</v>
      </c>
      <c r="O287" s="38"/>
      <c r="P287" s="38"/>
      <c r="Q287" s="38"/>
      <c r="R287" s="38"/>
    </row>
    <row r="288" spans="2:18" s="2" customFormat="1" ht="11.25">
      <c r="B288" s="53" t="s">
        <v>833</v>
      </c>
      <c r="C288" s="51" t="s">
        <v>223</v>
      </c>
      <c r="D288" s="2" t="s">
        <v>834</v>
      </c>
      <c r="E288" s="1">
        <v>69</v>
      </c>
      <c r="F288" s="1">
        <v>758.4</v>
      </c>
      <c r="G288" s="27">
        <v>23059.57</v>
      </c>
      <c r="H288" s="27">
        <v>2305.96</v>
      </c>
      <c r="I288" s="37">
        <v>39962</v>
      </c>
      <c r="J288" s="37">
        <v>40724</v>
      </c>
      <c r="K288" s="37">
        <v>40724</v>
      </c>
      <c r="L288" s="24">
        <v>442</v>
      </c>
      <c r="M288" s="24" t="s">
        <v>344</v>
      </c>
      <c r="N288" s="38">
        <v>762</v>
      </c>
      <c r="O288" s="38"/>
      <c r="P288" s="38"/>
      <c r="Q288" s="38"/>
      <c r="R288" s="38"/>
    </row>
    <row r="289" spans="2:18" s="2" customFormat="1" ht="11.25">
      <c r="B289" s="53" t="s">
        <v>835</v>
      </c>
      <c r="C289" s="51" t="s">
        <v>223</v>
      </c>
      <c r="D289" s="2" t="s">
        <v>836</v>
      </c>
      <c r="E289" s="1">
        <v>296</v>
      </c>
      <c r="F289" s="1">
        <v>3414.2</v>
      </c>
      <c r="G289" s="27">
        <v>104787.95</v>
      </c>
      <c r="H289" s="27">
        <v>104787.95</v>
      </c>
      <c r="I289" s="37">
        <v>39596</v>
      </c>
      <c r="J289" s="37">
        <v>40724</v>
      </c>
      <c r="K289" s="37">
        <v>40724</v>
      </c>
      <c r="L289" s="24">
        <v>442</v>
      </c>
      <c r="M289" s="24" t="s">
        <v>604</v>
      </c>
      <c r="N289" s="38">
        <v>1128</v>
      </c>
      <c r="O289" s="38"/>
      <c r="P289" s="38"/>
      <c r="Q289" s="38"/>
      <c r="R289" s="38"/>
    </row>
    <row r="290" spans="2:18" s="2" customFormat="1" ht="11.25">
      <c r="B290" s="53" t="s">
        <v>837</v>
      </c>
      <c r="C290" s="51" t="s">
        <v>223</v>
      </c>
      <c r="D290" s="2" t="s">
        <v>838</v>
      </c>
      <c r="E290" s="1">
        <v>52</v>
      </c>
      <c r="F290" s="1">
        <v>454</v>
      </c>
      <c r="G290" s="27">
        <v>13428.1</v>
      </c>
      <c r="H290" s="27">
        <v>13428.1</v>
      </c>
      <c r="I290" s="37">
        <v>39905</v>
      </c>
      <c r="J290" s="37">
        <v>40724</v>
      </c>
      <c r="K290" s="37">
        <v>40724</v>
      </c>
      <c r="L290" s="24">
        <v>442</v>
      </c>
      <c r="M290" s="24" t="s">
        <v>241</v>
      </c>
      <c r="N290" s="38">
        <v>819</v>
      </c>
      <c r="O290" s="38"/>
      <c r="P290" s="38"/>
      <c r="Q290" s="38"/>
      <c r="R290" s="38"/>
    </row>
    <row r="291" spans="2:18" s="2" customFormat="1" ht="11.25">
      <c r="B291" s="53" t="s">
        <v>839</v>
      </c>
      <c r="C291" s="51" t="s">
        <v>223</v>
      </c>
      <c r="D291" s="2" t="s">
        <v>840</v>
      </c>
      <c r="E291" s="1">
        <v>200</v>
      </c>
      <c r="F291" s="1">
        <v>2770.4</v>
      </c>
      <c r="G291" s="27">
        <v>149085.5</v>
      </c>
      <c r="H291" s="27">
        <v>149085.5</v>
      </c>
      <c r="I291" s="37">
        <v>39596</v>
      </c>
      <c r="J291" s="37">
        <v>40724</v>
      </c>
      <c r="K291" s="37">
        <v>40724</v>
      </c>
      <c r="L291" s="24">
        <v>442</v>
      </c>
      <c r="M291" s="24" t="s">
        <v>796</v>
      </c>
      <c r="N291" s="38">
        <v>1128</v>
      </c>
      <c r="O291" s="38"/>
      <c r="P291" s="38"/>
      <c r="Q291" s="38"/>
      <c r="R291" s="38"/>
    </row>
    <row r="292" spans="2:18" s="2" customFormat="1" ht="11.25">
      <c r="B292" s="53" t="s">
        <v>841</v>
      </c>
      <c r="C292" s="51" t="s">
        <v>223</v>
      </c>
      <c r="D292" s="2" t="s">
        <v>842</v>
      </c>
      <c r="E292" s="1">
        <v>75</v>
      </c>
      <c r="F292" s="1">
        <v>1690</v>
      </c>
      <c r="G292" s="27">
        <v>62898.5</v>
      </c>
      <c r="H292" s="27">
        <v>6289.85</v>
      </c>
      <c r="I292" s="37">
        <v>39618</v>
      </c>
      <c r="J292" s="37">
        <v>40724</v>
      </c>
      <c r="K292" s="37">
        <v>40724</v>
      </c>
      <c r="L292" s="24">
        <v>442</v>
      </c>
      <c r="M292" s="24" t="s">
        <v>680</v>
      </c>
      <c r="N292" s="38">
        <v>1106</v>
      </c>
      <c r="O292" s="38"/>
      <c r="P292" s="38"/>
      <c r="Q292" s="38"/>
      <c r="R292" s="38"/>
    </row>
    <row r="293" spans="2:18" s="2" customFormat="1" ht="11.25">
      <c r="B293" s="53" t="s">
        <v>843</v>
      </c>
      <c r="C293" s="51" t="s">
        <v>223</v>
      </c>
      <c r="D293" s="2" t="s">
        <v>844</v>
      </c>
      <c r="E293" s="1">
        <v>30</v>
      </c>
      <c r="F293" s="1">
        <v>520.4</v>
      </c>
      <c r="G293" s="27">
        <v>19591.91</v>
      </c>
      <c r="H293" s="27">
        <v>19591.91</v>
      </c>
      <c r="I293" s="37">
        <v>39721</v>
      </c>
      <c r="J293" s="37">
        <v>40724</v>
      </c>
      <c r="K293" s="37">
        <v>40724</v>
      </c>
      <c r="L293" s="24">
        <v>442</v>
      </c>
      <c r="M293" s="24" t="s">
        <v>344</v>
      </c>
      <c r="N293" s="38">
        <v>1003</v>
      </c>
      <c r="O293" s="38"/>
      <c r="P293" s="38"/>
      <c r="Q293" s="38"/>
      <c r="R293" s="38"/>
    </row>
    <row r="294" spans="2:18" s="2" customFormat="1" ht="11.25">
      <c r="B294" s="53" t="s">
        <v>845</v>
      </c>
      <c r="C294" s="51" t="s">
        <v>223</v>
      </c>
      <c r="D294" s="2" t="s">
        <v>846</v>
      </c>
      <c r="E294" s="1">
        <v>39</v>
      </c>
      <c r="F294" s="1">
        <v>986</v>
      </c>
      <c r="G294" s="27">
        <v>47326.9</v>
      </c>
      <c r="H294" s="27">
        <v>47326.9</v>
      </c>
      <c r="I294" s="37">
        <v>39618</v>
      </c>
      <c r="J294" s="37">
        <v>40724</v>
      </c>
      <c r="K294" s="37">
        <v>40724</v>
      </c>
      <c r="L294" s="24">
        <v>442</v>
      </c>
      <c r="M294" s="24" t="s">
        <v>680</v>
      </c>
      <c r="N294" s="38">
        <v>1106</v>
      </c>
      <c r="O294" s="38"/>
      <c r="P294" s="38"/>
      <c r="Q294" s="38"/>
      <c r="R294" s="38"/>
    </row>
    <row r="295" spans="2:18" s="2" customFormat="1" ht="11.25">
      <c r="B295" s="53" t="s">
        <v>847</v>
      </c>
      <c r="C295" s="51" t="s">
        <v>223</v>
      </c>
      <c r="D295" s="2" t="s">
        <v>848</v>
      </c>
      <c r="E295" s="1">
        <v>115</v>
      </c>
      <c r="F295" s="1">
        <v>2080</v>
      </c>
      <c r="G295" s="27">
        <v>76915.65</v>
      </c>
      <c r="H295" s="27">
        <v>25382.17</v>
      </c>
      <c r="I295" s="37">
        <v>39618</v>
      </c>
      <c r="J295" s="37">
        <v>40724</v>
      </c>
      <c r="K295" s="37">
        <v>40724</v>
      </c>
      <c r="L295" s="24">
        <v>442</v>
      </c>
      <c r="M295" s="24" t="s">
        <v>680</v>
      </c>
      <c r="N295" s="38">
        <v>1106</v>
      </c>
      <c r="O295" s="38"/>
      <c r="P295" s="38"/>
      <c r="Q295" s="38"/>
      <c r="R295" s="38"/>
    </row>
    <row r="296" spans="2:18" s="2" customFormat="1" ht="11.25">
      <c r="B296" s="53" t="s">
        <v>849</v>
      </c>
      <c r="C296" s="51" t="s">
        <v>223</v>
      </c>
      <c r="D296" s="2" t="s">
        <v>850</v>
      </c>
      <c r="E296" s="1">
        <v>49</v>
      </c>
      <c r="F296" s="1">
        <v>237.8</v>
      </c>
      <c r="G296" s="27">
        <v>15715.6</v>
      </c>
      <c r="H296" s="27">
        <v>1571.56</v>
      </c>
      <c r="I296" s="37">
        <v>39723</v>
      </c>
      <c r="J296" s="37">
        <v>40724</v>
      </c>
      <c r="K296" s="37">
        <v>40724</v>
      </c>
      <c r="L296" s="24">
        <v>442</v>
      </c>
      <c r="M296" s="24" t="s">
        <v>244</v>
      </c>
      <c r="N296" s="38">
        <v>1001</v>
      </c>
      <c r="O296" s="38"/>
      <c r="P296" s="38"/>
      <c r="Q296" s="38"/>
      <c r="R296" s="38"/>
    </row>
    <row r="297" spans="2:18" s="2" customFormat="1" ht="11.25">
      <c r="B297" s="53" t="s">
        <v>851</v>
      </c>
      <c r="C297" s="51" t="s">
        <v>223</v>
      </c>
      <c r="D297" s="2" t="s">
        <v>852</v>
      </c>
      <c r="E297" s="1">
        <v>132</v>
      </c>
      <c r="F297" s="1">
        <v>1235.2</v>
      </c>
      <c r="G297" s="27">
        <v>26063.19</v>
      </c>
      <c r="H297" s="27">
        <v>2606.32</v>
      </c>
      <c r="I297" s="37">
        <v>39857</v>
      </c>
      <c r="J297" s="37">
        <v>40724</v>
      </c>
      <c r="K297" s="37">
        <v>40724</v>
      </c>
      <c r="L297" s="24">
        <v>442</v>
      </c>
      <c r="M297" s="24" t="s">
        <v>424</v>
      </c>
      <c r="N297" s="38">
        <v>867</v>
      </c>
      <c r="O297" s="38"/>
      <c r="P297" s="38"/>
      <c r="Q297" s="38"/>
      <c r="R297" s="38"/>
    </row>
    <row r="298" spans="2:18" s="2" customFormat="1" ht="11.25">
      <c r="B298" s="53" t="s">
        <v>853</v>
      </c>
      <c r="C298" s="51" t="s">
        <v>223</v>
      </c>
      <c r="D298" s="2" t="s">
        <v>854</v>
      </c>
      <c r="E298" s="1">
        <v>119</v>
      </c>
      <c r="F298" s="1">
        <v>734.4</v>
      </c>
      <c r="G298" s="27">
        <v>15702.16</v>
      </c>
      <c r="H298" s="27">
        <v>1570.22</v>
      </c>
      <c r="I298" s="37">
        <v>39856</v>
      </c>
      <c r="J298" s="37">
        <v>40724</v>
      </c>
      <c r="K298" s="37">
        <v>40724</v>
      </c>
      <c r="L298" s="24">
        <v>442</v>
      </c>
      <c r="M298" s="24" t="s">
        <v>855</v>
      </c>
      <c r="N298" s="38">
        <v>868</v>
      </c>
      <c r="O298" s="38"/>
      <c r="P298" s="38"/>
      <c r="Q298" s="38"/>
      <c r="R298" s="38"/>
    </row>
    <row r="299" spans="2:18" s="2" customFormat="1" ht="11.25">
      <c r="B299" s="53" t="s">
        <v>856</v>
      </c>
      <c r="C299" s="51" t="s">
        <v>223</v>
      </c>
      <c r="D299" s="2" t="s">
        <v>857</v>
      </c>
      <c r="E299" s="1">
        <v>172</v>
      </c>
      <c r="F299" s="1">
        <v>1803.4</v>
      </c>
      <c r="G299" s="27">
        <v>271646.3</v>
      </c>
      <c r="H299" s="27">
        <v>97792.66</v>
      </c>
      <c r="I299" s="37">
        <v>39856</v>
      </c>
      <c r="J299" s="37">
        <v>40724</v>
      </c>
      <c r="K299" s="37">
        <v>40724</v>
      </c>
      <c r="L299" s="24">
        <v>442</v>
      </c>
      <c r="M299" s="24" t="s">
        <v>801</v>
      </c>
      <c r="N299" s="38">
        <v>868</v>
      </c>
      <c r="O299" s="38"/>
      <c r="P299" s="38"/>
      <c r="Q299" s="38"/>
      <c r="R299" s="38"/>
    </row>
    <row r="300" spans="2:18" s="2" customFormat="1" ht="11.25">
      <c r="B300" s="53" t="s">
        <v>858</v>
      </c>
      <c r="C300" s="51" t="s">
        <v>223</v>
      </c>
      <c r="D300" s="2" t="s">
        <v>859</v>
      </c>
      <c r="E300" s="1">
        <v>103</v>
      </c>
      <c r="F300" s="1">
        <v>983.8</v>
      </c>
      <c r="G300" s="27">
        <v>145456.29</v>
      </c>
      <c r="H300" s="27">
        <v>145456.29</v>
      </c>
      <c r="I300" s="37">
        <v>39723</v>
      </c>
      <c r="J300" s="37">
        <v>40724</v>
      </c>
      <c r="K300" s="37">
        <v>40724</v>
      </c>
      <c r="L300" s="24">
        <v>442</v>
      </c>
      <c r="M300" s="24" t="s">
        <v>801</v>
      </c>
      <c r="N300" s="38">
        <v>1001</v>
      </c>
      <c r="O300" s="38"/>
      <c r="P300" s="38"/>
      <c r="Q300" s="38"/>
      <c r="R300" s="38"/>
    </row>
    <row r="301" spans="2:18" s="2" customFormat="1" ht="11.25">
      <c r="B301" s="53" t="s">
        <v>860</v>
      </c>
      <c r="C301" s="51" t="s">
        <v>223</v>
      </c>
      <c r="D301" s="2" t="s">
        <v>861</v>
      </c>
      <c r="E301" s="1">
        <v>158</v>
      </c>
      <c r="F301" s="1">
        <v>1612.4</v>
      </c>
      <c r="G301" s="27">
        <v>60033.45</v>
      </c>
      <c r="H301" s="27">
        <v>60033.45</v>
      </c>
      <c r="I301" s="37">
        <v>39386</v>
      </c>
      <c r="J301" s="37">
        <v>40724</v>
      </c>
      <c r="K301" s="37">
        <v>40724</v>
      </c>
      <c r="L301" s="24">
        <v>442</v>
      </c>
      <c r="M301" s="24" t="s">
        <v>424</v>
      </c>
      <c r="N301" s="38">
        <v>1338</v>
      </c>
      <c r="O301" s="38"/>
      <c r="P301" s="38"/>
      <c r="Q301" s="38"/>
      <c r="R301" s="38"/>
    </row>
    <row r="302" spans="2:18" s="2" customFormat="1" ht="11.25">
      <c r="B302" s="53" t="s">
        <v>862</v>
      </c>
      <c r="C302" s="51" t="s">
        <v>223</v>
      </c>
      <c r="D302" s="2" t="s">
        <v>863</v>
      </c>
      <c r="E302" s="1">
        <v>197</v>
      </c>
      <c r="F302" s="1">
        <v>1485.6</v>
      </c>
      <c r="G302" s="27">
        <v>163618.65</v>
      </c>
      <c r="H302" s="27">
        <v>16367.87</v>
      </c>
      <c r="I302" s="37">
        <v>39531</v>
      </c>
      <c r="J302" s="37">
        <v>40724</v>
      </c>
      <c r="K302" s="37">
        <v>40724</v>
      </c>
      <c r="L302" s="24">
        <v>442</v>
      </c>
      <c r="M302" s="24" t="s">
        <v>615</v>
      </c>
      <c r="N302" s="38">
        <v>1193</v>
      </c>
      <c r="O302" s="38"/>
      <c r="P302" s="38"/>
      <c r="Q302" s="38"/>
      <c r="R302" s="38"/>
    </row>
    <row r="303" spans="2:18" s="2" customFormat="1" ht="11.25">
      <c r="B303" s="53" t="s">
        <v>864</v>
      </c>
      <c r="C303" s="51" t="s">
        <v>223</v>
      </c>
      <c r="D303" s="2" t="s">
        <v>865</v>
      </c>
      <c r="E303" s="1">
        <v>71</v>
      </c>
      <c r="F303" s="1">
        <v>1993</v>
      </c>
      <c r="G303" s="27">
        <v>70312.81</v>
      </c>
      <c r="H303" s="27">
        <v>70312.81</v>
      </c>
      <c r="I303" s="37">
        <v>39660</v>
      </c>
      <c r="J303" s="37">
        <v>40724</v>
      </c>
      <c r="K303" s="37">
        <v>40724</v>
      </c>
      <c r="L303" s="24">
        <v>442</v>
      </c>
      <c r="M303" s="24" t="s">
        <v>252</v>
      </c>
      <c r="N303" s="38">
        <v>1064</v>
      </c>
      <c r="O303" s="38"/>
      <c r="P303" s="38"/>
      <c r="Q303" s="38"/>
      <c r="R303" s="38"/>
    </row>
    <row r="304" spans="2:18" s="2" customFormat="1" ht="11.25">
      <c r="B304" s="53" t="s">
        <v>866</v>
      </c>
      <c r="C304" s="51" t="s">
        <v>223</v>
      </c>
      <c r="D304" s="2" t="s">
        <v>867</v>
      </c>
      <c r="E304" s="1">
        <v>137</v>
      </c>
      <c r="F304" s="1">
        <v>627.7</v>
      </c>
      <c r="G304" s="27">
        <v>93383.57</v>
      </c>
      <c r="H304" s="27">
        <v>9338.36</v>
      </c>
      <c r="I304" s="37">
        <v>39430</v>
      </c>
      <c r="J304" s="37">
        <v>40724</v>
      </c>
      <c r="K304" s="37">
        <v>40724</v>
      </c>
      <c r="L304" s="24">
        <v>442</v>
      </c>
      <c r="M304" s="24" t="s">
        <v>458</v>
      </c>
      <c r="N304" s="38">
        <v>1294</v>
      </c>
      <c r="O304" s="38"/>
      <c r="P304" s="38"/>
      <c r="Q304" s="38"/>
      <c r="R304" s="38"/>
    </row>
    <row r="305" spans="2:18" s="2" customFormat="1" ht="11.25">
      <c r="B305" s="53" t="s">
        <v>868</v>
      </c>
      <c r="C305" s="51" t="s">
        <v>223</v>
      </c>
      <c r="D305" s="2" t="s">
        <v>869</v>
      </c>
      <c r="E305" s="1">
        <v>71</v>
      </c>
      <c r="F305" s="1">
        <v>1287</v>
      </c>
      <c r="G305" s="27">
        <v>24126.6</v>
      </c>
      <c r="H305" s="27">
        <v>2412.66</v>
      </c>
      <c r="I305" s="37">
        <v>39673</v>
      </c>
      <c r="J305" s="37">
        <v>40724</v>
      </c>
      <c r="K305" s="37">
        <v>40724</v>
      </c>
      <c r="L305" s="24">
        <v>442</v>
      </c>
      <c r="M305" s="24" t="s">
        <v>631</v>
      </c>
      <c r="N305" s="38">
        <v>1051</v>
      </c>
      <c r="O305" s="38"/>
      <c r="P305" s="38"/>
      <c r="Q305" s="38"/>
      <c r="R305" s="38"/>
    </row>
    <row r="306" spans="2:18" s="2" customFormat="1" ht="11.25">
      <c r="B306" s="53" t="s">
        <v>870</v>
      </c>
      <c r="C306" s="51" t="s">
        <v>223</v>
      </c>
      <c r="D306" s="2" t="s">
        <v>871</v>
      </c>
      <c r="E306" s="1">
        <v>170</v>
      </c>
      <c r="F306" s="1">
        <v>1609.2</v>
      </c>
      <c r="G306" s="27">
        <v>108574.1</v>
      </c>
      <c r="H306" s="27">
        <v>10857.41</v>
      </c>
      <c r="I306" s="37">
        <v>39808</v>
      </c>
      <c r="J306" s="37">
        <v>40724</v>
      </c>
      <c r="K306" s="37">
        <v>40724</v>
      </c>
      <c r="L306" s="24">
        <v>442</v>
      </c>
      <c r="M306" s="24" t="s">
        <v>424</v>
      </c>
      <c r="N306" s="38">
        <v>916</v>
      </c>
      <c r="O306" s="38"/>
      <c r="P306" s="38"/>
      <c r="Q306" s="38"/>
      <c r="R306" s="38"/>
    </row>
    <row r="307" spans="2:18" s="2" customFormat="1" ht="11.25">
      <c r="B307" s="53" t="s">
        <v>872</v>
      </c>
      <c r="C307" s="51" t="s">
        <v>223</v>
      </c>
      <c r="D307" s="2" t="s">
        <v>873</v>
      </c>
      <c r="E307" s="1">
        <v>28</v>
      </c>
      <c r="F307" s="1">
        <v>653</v>
      </c>
      <c r="G307" s="27">
        <v>11932.52</v>
      </c>
      <c r="H307" s="27">
        <v>7756.14</v>
      </c>
      <c r="I307" s="37">
        <v>39702</v>
      </c>
      <c r="J307" s="37">
        <v>40724</v>
      </c>
      <c r="K307" s="37">
        <v>40724</v>
      </c>
      <c r="L307" s="24">
        <v>442</v>
      </c>
      <c r="M307" s="24" t="s">
        <v>259</v>
      </c>
      <c r="N307" s="38">
        <v>1022</v>
      </c>
      <c r="O307" s="38"/>
      <c r="P307" s="38"/>
      <c r="Q307" s="38"/>
      <c r="R307" s="38"/>
    </row>
    <row r="308" spans="2:18" s="2" customFormat="1" ht="11.25">
      <c r="B308" s="53" t="s">
        <v>874</v>
      </c>
      <c r="C308" s="51" t="s">
        <v>223</v>
      </c>
      <c r="D308" s="2" t="s">
        <v>875</v>
      </c>
      <c r="E308" s="1">
        <v>78</v>
      </c>
      <c r="F308" s="1">
        <v>888</v>
      </c>
      <c r="G308" s="27">
        <v>32299</v>
      </c>
      <c r="H308" s="27">
        <v>3229.9</v>
      </c>
      <c r="I308" s="37">
        <v>39818</v>
      </c>
      <c r="J308" s="37">
        <v>40724</v>
      </c>
      <c r="K308" s="37">
        <v>40724</v>
      </c>
      <c r="L308" s="24">
        <v>442</v>
      </c>
      <c r="M308" s="24" t="s">
        <v>876</v>
      </c>
      <c r="N308" s="38">
        <v>906</v>
      </c>
      <c r="O308" s="38"/>
      <c r="P308" s="38"/>
      <c r="Q308" s="38"/>
      <c r="R308" s="38"/>
    </row>
    <row r="309" spans="2:18" s="2" customFormat="1" ht="11.25">
      <c r="B309" s="53" t="s">
        <v>877</v>
      </c>
      <c r="C309" s="51" t="s">
        <v>223</v>
      </c>
      <c r="D309" s="2" t="s">
        <v>878</v>
      </c>
      <c r="E309" s="1">
        <v>161</v>
      </c>
      <c r="F309" s="1">
        <v>1392.6</v>
      </c>
      <c r="G309" s="27">
        <v>48841.2</v>
      </c>
      <c r="H309" s="27">
        <v>37119.31</v>
      </c>
      <c r="I309" s="37">
        <v>39769</v>
      </c>
      <c r="J309" s="37">
        <v>40724</v>
      </c>
      <c r="K309" s="37">
        <v>40724</v>
      </c>
      <c r="L309" s="24">
        <v>442</v>
      </c>
      <c r="M309" s="24" t="s">
        <v>424</v>
      </c>
      <c r="N309" s="38">
        <v>955</v>
      </c>
      <c r="O309" s="38"/>
      <c r="P309" s="38"/>
      <c r="Q309" s="38"/>
      <c r="R309" s="38"/>
    </row>
    <row r="310" spans="2:18" s="2" customFormat="1" ht="11.25">
      <c r="B310" s="53" t="s">
        <v>879</v>
      </c>
      <c r="C310" s="51" t="s">
        <v>223</v>
      </c>
      <c r="D310" s="2" t="s">
        <v>880</v>
      </c>
      <c r="E310" s="1">
        <v>43</v>
      </c>
      <c r="F310" s="1">
        <v>388.2</v>
      </c>
      <c r="G310" s="27">
        <v>25900.5</v>
      </c>
      <c r="H310" s="27">
        <v>2590</v>
      </c>
      <c r="I310" s="37">
        <v>39818</v>
      </c>
      <c r="J310" s="37">
        <v>40724</v>
      </c>
      <c r="K310" s="37">
        <v>40724</v>
      </c>
      <c r="L310" s="24">
        <v>442</v>
      </c>
      <c r="M310" s="24" t="s">
        <v>876</v>
      </c>
      <c r="N310" s="38">
        <v>906</v>
      </c>
      <c r="O310" s="38"/>
      <c r="P310" s="38"/>
      <c r="Q310" s="38"/>
      <c r="R310" s="38"/>
    </row>
    <row r="311" spans="2:18" s="2" customFormat="1" ht="11.25">
      <c r="B311" s="53" t="s">
        <v>881</v>
      </c>
      <c r="C311" s="51" t="s">
        <v>223</v>
      </c>
      <c r="D311" s="2" t="s">
        <v>882</v>
      </c>
      <c r="E311" s="1">
        <v>71</v>
      </c>
      <c r="F311" s="1">
        <v>1263</v>
      </c>
      <c r="G311" s="27">
        <v>48928.79</v>
      </c>
      <c r="H311" s="27">
        <v>4892.88</v>
      </c>
      <c r="I311" s="37">
        <v>39721</v>
      </c>
      <c r="J311" s="37">
        <v>40724</v>
      </c>
      <c r="K311" s="37">
        <v>40724</v>
      </c>
      <c r="L311" s="24">
        <v>442</v>
      </c>
      <c r="M311" s="24" t="s">
        <v>344</v>
      </c>
      <c r="N311" s="38">
        <v>1003</v>
      </c>
      <c r="O311" s="38"/>
      <c r="P311" s="38"/>
      <c r="Q311" s="38"/>
      <c r="R311" s="38"/>
    </row>
    <row r="312" spans="2:18" s="2" customFormat="1" ht="11.25">
      <c r="B312" s="53" t="s">
        <v>883</v>
      </c>
      <c r="C312" s="51" t="s">
        <v>223</v>
      </c>
      <c r="D312" s="2" t="s">
        <v>884</v>
      </c>
      <c r="E312" s="1">
        <v>211</v>
      </c>
      <c r="F312" s="1">
        <v>2446</v>
      </c>
      <c r="G312" s="27">
        <v>136492.94</v>
      </c>
      <c r="H312" s="27">
        <v>45042.67</v>
      </c>
      <c r="I312" s="37">
        <v>39875</v>
      </c>
      <c r="J312" s="37">
        <v>40724</v>
      </c>
      <c r="K312" s="37">
        <v>40724</v>
      </c>
      <c r="L312" s="24">
        <v>442</v>
      </c>
      <c r="M312" s="24" t="s">
        <v>241</v>
      </c>
      <c r="N312" s="38">
        <v>849</v>
      </c>
      <c r="O312" s="38"/>
      <c r="P312" s="38"/>
      <c r="Q312" s="38"/>
      <c r="R312" s="38"/>
    </row>
    <row r="313" spans="2:18" s="2" customFormat="1" ht="11.25">
      <c r="B313" s="53" t="s">
        <v>885</v>
      </c>
      <c r="C313" s="51" t="s">
        <v>223</v>
      </c>
      <c r="D313" s="2" t="s">
        <v>886</v>
      </c>
      <c r="E313" s="1">
        <v>92</v>
      </c>
      <c r="F313" s="1">
        <v>1453</v>
      </c>
      <c r="G313" s="27">
        <v>49338.7</v>
      </c>
      <c r="H313" s="27">
        <v>49338.7</v>
      </c>
      <c r="I313" s="37">
        <v>39856</v>
      </c>
      <c r="J313" s="37">
        <v>40724</v>
      </c>
      <c r="K313" s="37">
        <v>40724</v>
      </c>
      <c r="L313" s="24">
        <v>442</v>
      </c>
      <c r="M313" s="24" t="s">
        <v>887</v>
      </c>
      <c r="N313" s="38">
        <v>868</v>
      </c>
      <c r="O313" s="38"/>
      <c r="P313" s="38"/>
      <c r="Q313" s="38"/>
      <c r="R313" s="38"/>
    </row>
    <row r="314" spans="2:18" s="2" customFormat="1" ht="11.25">
      <c r="B314" s="53" t="s">
        <v>888</v>
      </c>
      <c r="C314" s="51" t="s">
        <v>223</v>
      </c>
      <c r="D314" s="2" t="s">
        <v>889</v>
      </c>
      <c r="E314" s="1">
        <v>34</v>
      </c>
      <c r="F314" s="1">
        <v>661.8</v>
      </c>
      <c r="G314" s="27">
        <v>15690.88</v>
      </c>
      <c r="H314" s="27">
        <v>1569.09</v>
      </c>
      <c r="I314" s="37">
        <v>40239</v>
      </c>
      <c r="J314" s="37">
        <v>40724</v>
      </c>
      <c r="K314" s="37">
        <v>40724</v>
      </c>
      <c r="L314" s="24">
        <v>442</v>
      </c>
      <c r="M314" s="24" t="s">
        <v>277</v>
      </c>
      <c r="N314" s="38">
        <v>485</v>
      </c>
      <c r="O314" s="38"/>
      <c r="P314" s="38"/>
      <c r="Q314" s="38"/>
      <c r="R314" s="38"/>
    </row>
    <row r="315" spans="2:18" s="2" customFormat="1" ht="11.25">
      <c r="B315" s="53" t="s">
        <v>890</v>
      </c>
      <c r="C315" s="51" t="s">
        <v>223</v>
      </c>
      <c r="D315" s="2" t="s">
        <v>891</v>
      </c>
      <c r="E315" s="1">
        <v>159</v>
      </c>
      <c r="F315" s="1">
        <v>2718.4</v>
      </c>
      <c r="G315" s="27">
        <v>63060.37</v>
      </c>
      <c r="H315" s="27">
        <v>47295.28</v>
      </c>
      <c r="I315" s="37">
        <v>39646</v>
      </c>
      <c r="J315" s="37">
        <v>40724</v>
      </c>
      <c r="K315" s="37">
        <v>40724</v>
      </c>
      <c r="L315" s="24">
        <v>442</v>
      </c>
      <c r="M315" s="24" t="s">
        <v>241</v>
      </c>
      <c r="N315" s="38">
        <v>1078</v>
      </c>
      <c r="O315" s="38"/>
      <c r="P315" s="38"/>
      <c r="Q315" s="38"/>
      <c r="R315" s="38"/>
    </row>
    <row r="316" spans="2:18" s="2" customFormat="1" ht="11.25">
      <c r="B316" s="53" t="s">
        <v>892</v>
      </c>
      <c r="C316" s="51" t="s">
        <v>223</v>
      </c>
      <c r="D316" s="2" t="s">
        <v>893</v>
      </c>
      <c r="E316" s="1">
        <v>165</v>
      </c>
      <c r="F316" s="1">
        <v>2176.4</v>
      </c>
      <c r="G316" s="27">
        <v>59172.66</v>
      </c>
      <c r="H316" s="27">
        <v>5917.27</v>
      </c>
      <c r="I316" s="37">
        <v>39609</v>
      </c>
      <c r="J316" s="37">
        <v>40724</v>
      </c>
      <c r="K316" s="37">
        <v>40724</v>
      </c>
      <c r="L316" s="24">
        <v>442</v>
      </c>
      <c r="M316" s="24" t="s">
        <v>241</v>
      </c>
      <c r="N316" s="38">
        <v>1115</v>
      </c>
      <c r="O316" s="38"/>
      <c r="P316" s="38"/>
      <c r="Q316" s="38"/>
      <c r="R316" s="38"/>
    </row>
    <row r="317" spans="2:18" s="2" customFormat="1" ht="11.25">
      <c r="B317" s="53" t="s">
        <v>894</v>
      </c>
      <c r="C317" s="51" t="s">
        <v>223</v>
      </c>
      <c r="D317" s="2" t="s">
        <v>895</v>
      </c>
      <c r="E317" s="1">
        <v>131</v>
      </c>
      <c r="F317" s="1">
        <v>1990</v>
      </c>
      <c r="G317" s="27">
        <v>94104.82</v>
      </c>
      <c r="H317" s="27">
        <v>94104.82</v>
      </c>
      <c r="I317" s="37">
        <v>39588</v>
      </c>
      <c r="J317" s="37">
        <v>40724</v>
      </c>
      <c r="K317" s="37">
        <v>40724</v>
      </c>
      <c r="L317" s="24">
        <v>442</v>
      </c>
      <c r="M317" s="24" t="s">
        <v>241</v>
      </c>
      <c r="N317" s="38">
        <v>1136</v>
      </c>
      <c r="O317" s="38"/>
      <c r="P317" s="38"/>
      <c r="Q317" s="38"/>
      <c r="R317" s="38"/>
    </row>
    <row r="318" spans="2:18" s="2" customFormat="1" ht="11.25">
      <c r="B318" s="53" t="s">
        <v>896</v>
      </c>
      <c r="C318" s="51" t="s">
        <v>223</v>
      </c>
      <c r="D318" s="2" t="s">
        <v>897</v>
      </c>
      <c r="E318" s="1">
        <v>232</v>
      </c>
      <c r="F318" s="1">
        <v>4382</v>
      </c>
      <c r="G318" s="27">
        <v>168300</v>
      </c>
      <c r="H318" s="27">
        <v>16830</v>
      </c>
      <c r="I318" s="37">
        <v>40254</v>
      </c>
      <c r="J318" s="37">
        <v>40724</v>
      </c>
      <c r="K318" s="37">
        <v>40724</v>
      </c>
      <c r="L318" s="24">
        <v>442</v>
      </c>
      <c r="M318" s="24" t="s">
        <v>264</v>
      </c>
      <c r="N318" s="38">
        <v>470</v>
      </c>
      <c r="O318" s="38"/>
      <c r="P318" s="38"/>
      <c r="Q318" s="38"/>
      <c r="R318" s="38"/>
    </row>
    <row r="319" spans="2:18" s="2" customFormat="1" ht="11.25">
      <c r="B319" s="53" t="s">
        <v>898</v>
      </c>
      <c r="C319" s="51" t="s">
        <v>223</v>
      </c>
      <c r="D319" s="2" t="s">
        <v>899</v>
      </c>
      <c r="E319" s="1">
        <v>104</v>
      </c>
      <c r="F319" s="1">
        <v>1060</v>
      </c>
      <c r="G319" s="27">
        <v>34901.55</v>
      </c>
      <c r="H319" s="27">
        <v>3490.16</v>
      </c>
      <c r="I319" s="37">
        <v>39819</v>
      </c>
      <c r="J319" s="37">
        <v>40724</v>
      </c>
      <c r="K319" s="37">
        <v>40724</v>
      </c>
      <c r="L319" s="24">
        <v>442</v>
      </c>
      <c r="M319" s="24" t="s">
        <v>357</v>
      </c>
      <c r="N319" s="38">
        <v>905</v>
      </c>
      <c r="O319" s="38"/>
      <c r="P319" s="38"/>
      <c r="Q319" s="38"/>
      <c r="R319" s="38"/>
    </row>
    <row r="320" spans="2:18" s="2" customFormat="1" ht="11.25">
      <c r="B320" s="53" t="s">
        <v>900</v>
      </c>
      <c r="C320" s="51" t="s">
        <v>223</v>
      </c>
      <c r="D320" s="2" t="s">
        <v>901</v>
      </c>
      <c r="E320" s="1">
        <v>123</v>
      </c>
      <c r="F320" s="1">
        <v>1526</v>
      </c>
      <c r="G320" s="27">
        <v>56848.85</v>
      </c>
      <c r="H320" s="27">
        <v>5684.89</v>
      </c>
      <c r="I320" s="37">
        <v>39623</v>
      </c>
      <c r="J320" s="37">
        <v>40724</v>
      </c>
      <c r="K320" s="37">
        <v>40724</v>
      </c>
      <c r="L320" s="24">
        <v>442</v>
      </c>
      <c r="M320" s="24" t="s">
        <v>768</v>
      </c>
      <c r="N320" s="38">
        <v>1101</v>
      </c>
      <c r="O320" s="38"/>
      <c r="P320" s="38"/>
      <c r="Q320" s="38"/>
      <c r="R320" s="38"/>
    </row>
    <row r="321" spans="2:18" s="2" customFormat="1" ht="11.25">
      <c r="B321" s="53" t="s">
        <v>902</v>
      </c>
      <c r="C321" s="51" t="s">
        <v>223</v>
      </c>
      <c r="D321" s="2" t="s">
        <v>903</v>
      </c>
      <c r="E321" s="1">
        <v>235</v>
      </c>
      <c r="F321" s="1">
        <v>5461</v>
      </c>
      <c r="G321" s="27">
        <v>179087.92</v>
      </c>
      <c r="H321" s="27">
        <v>17908.79</v>
      </c>
      <c r="I321" s="37">
        <v>40252</v>
      </c>
      <c r="J321" s="37">
        <v>40724</v>
      </c>
      <c r="K321" s="37">
        <v>40724</v>
      </c>
      <c r="L321" s="24">
        <v>442</v>
      </c>
      <c r="M321" s="24" t="s">
        <v>271</v>
      </c>
      <c r="N321" s="38">
        <v>472</v>
      </c>
      <c r="O321" s="38"/>
      <c r="P321" s="38"/>
      <c r="Q321" s="38"/>
      <c r="R321" s="38"/>
    </row>
    <row r="322" spans="2:18" s="2" customFormat="1" ht="11.25">
      <c r="B322" s="53" t="s">
        <v>904</v>
      </c>
      <c r="C322" s="51" t="s">
        <v>223</v>
      </c>
      <c r="D322" s="2" t="s">
        <v>905</v>
      </c>
      <c r="E322" s="1">
        <v>133</v>
      </c>
      <c r="F322" s="1">
        <v>2841.2</v>
      </c>
      <c r="G322" s="27">
        <v>51279.59</v>
      </c>
      <c r="H322" s="27">
        <v>5127.96</v>
      </c>
      <c r="I322" s="37">
        <v>39819</v>
      </c>
      <c r="J322" s="37">
        <v>40724</v>
      </c>
      <c r="K322" s="37">
        <v>40724</v>
      </c>
      <c r="L322" s="24">
        <v>442</v>
      </c>
      <c r="M322" s="24" t="s">
        <v>241</v>
      </c>
      <c r="N322" s="38">
        <v>905</v>
      </c>
      <c r="O322" s="38"/>
      <c r="P322" s="38"/>
      <c r="Q322" s="38"/>
      <c r="R322" s="38"/>
    </row>
    <row r="323" spans="2:18" s="2" customFormat="1" ht="11.25">
      <c r="B323" s="53" t="s">
        <v>906</v>
      </c>
      <c r="C323" s="51" t="s">
        <v>223</v>
      </c>
      <c r="D323" s="2" t="s">
        <v>907</v>
      </c>
      <c r="E323" s="1">
        <v>34</v>
      </c>
      <c r="F323" s="1">
        <v>607</v>
      </c>
      <c r="G323" s="27">
        <v>13077.9</v>
      </c>
      <c r="H323" s="27">
        <v>7192.84</v>
      </c>
      <c r="I323" s="37">
        <v>39335</v>
      </c>
      <c r="J323" s="37">
        <v>40724</v>
      </c>
      <c r="K323" s="37">
        <v>40724</v>
      </c>
      <c r="L323" s="24">
        <v>442</v>
      </c>
      <c r="M323" s="24" t="s">
        <v>631</v>
      </c>
      <c r="N323" s="38">
        <v>1389</v>
      </c>
      <c r="O323" s="38"/>
      <c r="P323" s="38"/>
      <c r="Q323" s="38"/>
      <c r="R323" s="38"/>
    </row>
    <row r="324" spans="2:18" s="2" customFormat="1" ht="11.25">
      <c r="B324" s="53" t="s">
        <v>908</v>
      </c>
      <c r="C324" s="51" t="s">
        <v>223</v>
      </c>
      <c r="D324" s="2" t="s">
        <v>909</v>
      </c>
      <c r="E324" s="1">
        <v>133</v>
      </c>
      <c r="F324" s="1">
        <v>1999</v>
      </c>
      <c r="G324" s="27">
        <v>78247.3</v>
      </c>
      <c r="H324" s="27">
        <v>50860.79</v>
      </c>
      <c r="I324" s="37">
        <v>39478</v>
      </c>
      <c r="J324" s="37">
        <v>40724</v>
      </c>
      <c r="K324" s="37">
        <v>40724</v>
      </c>
      <c r="L324" s="24">
        <v>442</v>
      </c>
      <c r="M324" s="24" t="s">
        <v>604</v>
      </c>
      <c r="N324" s="38">
        <v>1246</v>
      </c>
      <c r="O324" s="38"/>
      <c r="P324" s="38"/>
      <c r="Q324" s="38"/>
      <c r="R324" s="38"/>
    </row>
    <row r="325" spans="2:18" s="2" customFormat="1" ht="11.25">
      <c r="B325" s="53" t="s">
        <v>910</v>
      </c>
      <c r="C325" s="51" t="s">
        <v>223</v>
      </c>
      <c r="D325" s="2" t="s">
        <v>911</v>
      </c>
      <c r="E325" s="1">
        <v>129</v>
      </c>
      <c r="F325" s="1">
        <v>1372.8</v>
      </c>
      <c r="G325" s="27">
        <v>34128.75</v>
      </c>
      <c r="H325" s="27">
        <v>3412.88</v>
      </c>
      <c r="I325" s="37">
        <v>39478</v>
      </c>
      <c r="J325" s="37">
        <v>40724</v>
      </c>
      <c r="K325" s="37">
        <v>40724</v>
      </c>
      <c r="L325" s="24">
        <v>442</v>
      </c>
      <c r="M325" s="24" t="s">
        <v>604</v>
      </c>
      <c r="N325" s="38">
        <v>1246</v>
      </c>
      <c r="O325" s="38"/>
      <c r="P325" s="38"/>
      <c r="Q325" s="38"/>
      <c r="R325" s="38"/>
    </row>
    <row r="326" spans="2:18" s="2" customFormat="1" ht="11.25">
      <c r="B326" s="53" t="s">
        <v>912</v>
      </c>
      <c r="C326" s="51" t="s">
        <v>223</v>
      </c>
      <c r="D326" s="2" t="s">
        <v>913</v>
      </c>
      <c r="E326" s="1">
        <v>274</v>
      </c>
      <c r="F326" s="1">
        <v>3776.6</v>
      </c>
      <c r="G326" s="27">
        <v>134190.75</v>
      </c>
      <c r="H326" s="27">
        <v>13419.08</v>
      </c>
      <c r="I326" s="37">
        <v>39951</v>
      </c>
      <c r="J326" s="37">
        <v>40724</v>
      </c>
      <c r="K326" s="37">
        <v>40724</v>
      </c>
      <c r="L326" s="24">
        <v>442</v>
      </c>
      <c r="M326" s="24" t="s">
        <v>295</v>
      </c>
      <c r="N326" s="38">
        <v>773</v>
      </c>
      <c r="O326" s="38"/>
      <c r="P326" s="38"/>
      <c r="Q326" s="38"/>
      <c r="R326" s="38"/>
    </row>
    <row r="327" spans="2:18" s="2" customFormat="1" ht="11.25">
      <c r="B327" s="53" t="s">
        <v>914</v>
      </c>
      <c r="C327" s="51" t="s">
        <v>223</v>
      </c>
      <c r="D327" s="2" t="s">
        <v>915</v>
      </c>
      <c r="E327" s="1">
        <v>150</v>
      </c>
      <c r="F327" s="1">
        <v>3468.4</v>
      </c>
      <c r="G327" s="27">
        <v>153553.65</v>
      </c>
      <c r="H327" s="27">
        <v>15355.37</v>
      </c>
      <c r="I327" s="37">
        <v>39728</v>
      </c>
      <c r="J327" s="37">
        <v>40724</v>
      </c>
      <c r="K327" s="37">
        <v>40724</v>
      </c>
      <c r="L327" s="24">
        <v>442</v>
      </c>
      <c r="M327" s="24" t="s">
        <v>252</v>
      </c>
      <c r="N327" s="38">
        <v>996</v>
      </c>
      <c r="O327" s="38"/>
      <c r="P327" s="38"/>
      <c r="Q327" s="38"/>
      <c r="R327" s="38"/>
    </row>
    <row r="328" spans="2:18" s="2" customFormat="1" ht="11.25">
      <c r="B328" s="53" t="s">
        <v>916</v>
      </c>
      <c r="C328" s="51" t="s">
        <v>223</v>
      </c>
      <c r="D328" s="2" t="s">
        <v>917</v>
      </c>
      <c r="E328" s="1">
        <v>48</v>
      </c>
      <c r="F328" s="1">
        <v>699</v>
      </c>
      <c r="G328" s="27">
        <v>19943.21</v>
      </c>
      <c r="H328" s="27">
        <v>19943.21</v>
      </c>
      <c r="I328" s="37">
        <v>39581</v>
      </c>
      <c r="J328" s="37">
        <v>40724</v>
      </c>
      <c r="K328" s="37">
        <v>40724</v>
      </c>
      <c r="L328" s="24">
        <v>442</v>
      </c>
      <c r="M328" s="24" t="s">
        <v>241</v>
      </c>
      <c r="N328" s="38">
        <v>1143</v>
      </c>
      <c r="O328" s="38"/>
      <c r="P328" s="38"/>
      <c r="Q328" s="38"/>
      <c r="R328" s="38"/>
    </row>
    <row r="329" spans="2:18" s="2" customFormat="1" ht="11.25">
      <c r="B329" s="53" t="s">
        <v>918</v>
      </c>
      <c r="C329" s="51" t="s">
        <v>223</v>
      </c>
      <c r="D329" s="2" t="s">
        <v>919</v>
      </c>
      <c r="E329" s="1">
        <v>105</v>
      </c>
      <c r="F329" s="1">
        <v>1951.6</v>
      </c>
      <c r="G329" s="27">
        <v>62086.62</v>
      </c>
      <c r="H329" s="27">
        <v>16763.39</v>
      </c>
      <c r="I329" s="37">
        <v>39730</v>
      </c>
      <c r="J329" s="37">
        <v>40724</v>
      </c>
      <c r="K329" s="37">
        <v>40724</v>
      </c>
      <c r="L329" s="24">
        <v>442</v>
      </c>
      <c r="M329" s="24" t="s">
        <v>920</v>
      </c>
      <c r="N329" s="38">
        <v>994</v>
      </c>
      <c r="O329" s="38"/>
      <c r="P329" s="38"/>
      <c r="Q329" s="38"/>
      <c r="R329" s="38"/>
    </row>
    <row r="330" spans="2:18" s="2" customFormat="1" ht="11.25">
      <c r="B330" s="53" t="s">
        <v>921</v>
      </c>
      <c r="C330" s="51" t="s">
        <v>223</v>
      </c>
      <c r="D330" s="2" t="s">
        <v>922</v>
      </c>
      <c r="E330" s="1">
        <v>62</v>
      </c>
      <c r="F330" s="1">
        <v>1497.6</v>
      </c>
      <c r="G330" s="27">
        <v>47247.2</v>
      </c>
      <c r="H330" s="27">
        <v>4724.72</v>
      </c>
      <c r="I330" s="37">
        <v>40184</v>
      </c>
      <c r="J330" s="37">
        <v>40724</v>
      </c>
      <c r="K330" s="37">
        <v>40724</v>
      </c>
      <c r="L330" s="24">
        <v>442</v>
      </c>
      <c r="M330" s="24" t="s">
        <v>252</v>
      </c>
      <c r="N330" s="38">
        <v>540</v>
      </c>
      <c r="O330" s="38"/>
      <c r="P330" s="38"/>
      <c r="Q330" s="38"/>
      <c r="R330" s="38"/>
    </row>
    <row r="331" spans="2:18" s="2" customFormat="1" ht="11.25">
      <c r="B331" s="53" t="s">
        <v>923</v>
      </c>
      <c r="C331" s="51" t="s">
        <v>223</v>
      </c>
      <c r="D331" s="2" t="s">
        <v>924</v>
      </c>
      <c r="E331" s="1">
        <v>184</v>
      </c>
      <c r="F331" s="1">
        <v>2577.6</v>
      </c>
      <c r="G331" s="27">
        <v>81989.4</v>
      </c>
      <c r="H331" s="27">
        <v>40994.69</v>
      </c>
      <c r="I331" s="37">
        <v>39826</v>
      </c>
      <c r="J331" s="37">
        <v>40724</v>
      </c>
      <c r="K331" s="37">
        <v>40724</v>
      </c>
      <c r="L331" s="24">
        <v>442</v>
      </c>
      <c r="M331" s="24" t="s">
        <v>357</v>
      </c>
      <c r="N331" s="38">
        <v>898</v>
      </c>
      <c r="O331" s="38"/>
      <c r="P331" s="38"/>
      <c r="Q331" s="38"/>
      <c r="R331" s="38"/>
    </row>
    <row r="332" spans="2:18" s="2" customFormat="1" ht="11.25">
      <c r="B332" s="53" t="s">
        <v>925</v>
      </c>
      <c r="C332" s="51" t="s">
        <v>223</v>
      </c>
      <c r="D332" s="2" t="s">
        <v>926</v>
      </c>
      <c r="E332" s="1">
        <v>21</v>
      </c>
      <c r="F332" s="1">
        <v>249</v>
      </c>
      <c r="G332" s="27">
        <v>4410</v>
      </c>
      <c r="H332" s="27">
        <v>4410</v>
      </c>
      <c r="I332" s="37">
        <v>39967</v>
      </c>
      <c r="J332" s="37">
        <v>40724</v>
      </c>
      <c r="K332" s="37">
        <v>40724</v>
      </c>
      <c r="L332" s="24">
        <v>442</v>
      </c>
      <c r="M332" s="24" t="s">
        <v>252</v>
      </c>
      <c r="N332" s="38">
        <v>757</v>
      </c>
      <c r="O332" s="38"/>
      <c r="P332" s="38"/>
      <c r="Q332" s="38"/>
      <c r="R332" s="38"/>
    </row>
    <row r="333" spans="2:18" s="2" customFormat="1" ht="11.25">
      <c r="B333" s="53" t="s">
        <v>927</v>
      </c>
      <c r="C333" s="51" t="s">
        <v>223</v>
      </c>
      <c r="D333" s="2" t="s">
        <v>928</v>
      </c>
      <c r="E333" s="1">
        <v>29</v>
      </c>
      <c r="F333" s="1">
        <v>203</v>
      </c>
      <c r="G333" s="27">
        <v>10406.85</v>
      </c>
      <c r="H333" s="27">
        <v>1040.69</v>
      </c>
      <c r="I333" s="37">
        <v>39855</v>
      </c>
      <c r="J333" s="37">
        <v>40724</v>
      </c>
      <c r="K333" s="37">
        <v>40724</v>
      </c>
      <c r="L333" s="24">
        <v>442</v>
      </c>
      <c r="M333" s="24" t="s">
        <v>771</v>
      </c>
      <c r="N333" s="38">
        <v>869</v>
      </c>
      <c r="O333" s="38"/>
      <c r="P333" s="38"/>
      <c r="Q333" s="38"/>
      <c r="R333" s="38"/>
    </row>
    <row r="334" spans="2:18" s="2" customFormat="1" ht="11.25">
      <c r="B334" s="53" t="s">
        <v>929</v>
      </c>
      <c r="C334" s="51" t="s">
        <v>223</v>
      </c>
      <c r="D334" s="2" t="s">
        <v>930</v>
      </c>
      <c r="E334" s="1">
        <v>35</v>
      </c>
      <c r="F334" s="1">
        <v>632</v>
      </c>
      <c r="G334" s="27">
        <v>13237.44</v>
      </c>
      <c r="H334" s="27">
        <v>1323.74</v>
      </c>
      <c r="I334" s="37">
        <v>39793</v>
      </c>
      <c r="J334" s="37">
        <v>40724</v>
      </c>
      <c r="K334" s="37">
        <v>40724</v>
      </c>
      <c r="L334" s="24">
        <v>442</v>
      </c>
      <c r="M334" s="24" t="s">
        <v>429</v>
      </c>
      <c r="N334" s="38">
        <v>931</v>
      </c>
      <c r="O334" s="38"/>
      <c r="P334" s="38"/>
      <c r="Q334" s="38"/>
      <c r="R334" s="38"/>
    </row>
    <row r="335" spans="2:18" s="2" customFormat="1" ht="11.25">
      <c r="B335" s="53" t="s">
        <v>931</v>
      </c>
      <c r="C335" s="51" t="s">
        <v>223</v>
      </c>
      <c r="D335" s="2" t="s">
        <v>932</v>
      </c>
      <c r="E335" s="1">
        <v>38</v>
      </c>
      <c r="F335" s="1">
        <v>748.8</v>
      </c>
      <c r="G335" s="27">
        <v>18082.6</v>
      </c>
      <c r="H335" s="27">
        <v>18082.6</v>
      </c>
      <c r="I335" s="37">
        <v>39855</v>
      </c>
      <c r="J335" s="37">
        <v>40724</v>
      </c>
      <c r="K335" s="37">
        <v>40724</v>
      </c>
      <c r="L335" s="24">
        <v>442</v>
      </c>
      <c r="M335" s="24" t="s">
        <v>887</v>
      </c>
      <c r="N335" s="38">
        <v>869</v>
      </c>
      <c r="O335" s="38"/>
      <c r="P335" s="38"/>
      <c r="Q335" s="38"/>
      <c r="R335" s="38"/>
    </row>
    <row r="336" spans="2:18" s="2" customFormat="1" ht="11.25">
      <c r="B336" s="53" t="s">
        <v>933</v>
      </c>
      <c r="C336" s="51" t="s">
        <v>223</v>
      </c>
      <c r="D336" s="2" t="s">
        <v>934</v>
      </c>
      <c r="E336" s="1">
        <v>230</v>
      </c>
      <c r="F336" s="1">
        <v>4205.8</v>
      </c>
      <c r="G336" s="27">
        <v>101973.25</v>
      </c>
      <c r="H336" s="27">
        <v>56085.28</v>
      </c>
      <c r="I336" s="37">
        <v>39762</v>
      </c>
      <c r="J336" s="37">
        <v>40755</v>
      </c>
      <c r="K336" s="37">
        <v>40755</v>
      </c>
      <c r="L336" s="24">
        <v>473</v>
      </c>
      <c r="M336" s="24" t="s">
        <v>484</v>
      </c>
      <c r="N336" s="38">
        <v>993</v>
      </c>
      <c r="O336" s="38"/>
      <c r="P336" s="38"/>
      <c r="Q336" s="38"/>
      <c r="R336" s="38"/>
    </row>
    <row r="337" spans="2:18" s="2" customFormat="1" ht="11.25">
      <c r="B337" s="53" t="s">
        <v>935</v>
      </c>
      <c r="C337" s="51" t="s">
        <v>223</v>
      </c>
      <c r="D337" s="2" t="s">
        <v>936</v>
      </c>
      <c r="E337" s="1">
        <v>63</v>
      </c>
      <c r="F337" s="1">
        <v>1041.4</v>
      </c>
      <c r="G337" s="27">
        <v>25862.85</v>
      </c>
      <c r="H337" s="27">
        <v>12931.42</v>
      </c>
      <c r="I337" s="37">
        <v>39716</v>
      </c>
      <c r="J337" s="37">
        <v>40755</v>
      </c>
      <c r="K337" s="37">
        <v>40755</v>
      </c>
      <c r="L337" s="24">
        <v>473</v>
      </c>
      <c r="M337" s="24" t="s">
        <v>318</v>
      </c>
      <c r="N337" s="38">
        <v>1039</v>
      </c>
      <c r="O337" s="38"/>
      <c r="P337" s="38"/>
      <c r="Q337" s="38"/>
      <c r="R337" s="38"/>
    </row>
    <row r="338" spans="2:18" s="2" customFormat="1" ht="11.25">
      <c r="B338" s="53" t="s">
        <v>937</v>
      </c>
      <c r="C338" s="51" t="s">
        <v>223</v>
      </c>
      <c r="D338" s="2" t="s">
        <v>938</v>
      </c>
      <c r="E338" s="1">
        <v>49</v>
      </c>
      <c r="F338" s="1">
        <v>810.2</v>
      </c>
      <c r="G338" s="27">
        <v>14205.1</v>
      </c>
      <c r="H338" s="27">
        <v>8523.06</v>
      </c>
      <c r="I338" s="37">
        <v>39682</v>
      </c>
      <c r="J338" s="37">
        <v>40755</v>
      </c>
      <c r="K338" s="37">
        <v>40755</v>
      </c>
      <c r="L338" s="24">
        <v>473</v>
      </c>
      <c r="M338" s="24" t="s">
        <v>939</v>
      </c>
      <c r="N338" s="38">
        <v>1073</v>
      </c>
      <c r="O338" s="38"/>
      <c r="P338" s="38"/>
      <c r="Q338" s="38"/>
      <c r="R338" s="38"/>
    </row>
    <row r="339" spans="2:18" s="2" customFormat="1" ht="11.25">
      <c r="B339" s="53" t="s">
        <v>940</v>
      </c>
      <c r="C339" s="51" t="s">
        <v>223</v>
      </c>
      <c r="D339" s="2" t="s">
        <v>941</v>
      </c>
      <c r="E339" s="1">
        <v>101</v>
      </c>
      <c r="F339" s="1">
        <v>1728.4</v>
      </c>
      <c r="G339" s="27">
        <v>28242.81</v>
      </c>
      <c r="H339" s="27">
        <v>2824.28</v>
      </c>
      <c r="I339" s="37">
        <v>39679</v>
      </c>
      <c r="J339" s="37">
        <v>40755</v>
      </c>
      <c r="K339" s="37">
        <v>40755</v>
      </c>
      <c r="L339" s="24">
        <v>473</v>
      </c>
      <c r="M339" s="24" t="s">
        <v>318</v>
      </c>
      <c r="N339" s="38">
        <v>1076</v>
      </c>
      <c r="O339" s="38"/>
      <c r="P339" s="38"/>
      <c r="Q339" s="38"/>
      <c r="R339" s="38"/>
    </row>
    <row r="340" spans="2:18" s="2" customFormat="1" ht="11.25">
      <c r="B340" s="53" t="s">
        <v>942</v>
      </c>
      <c r="C340" s="51" t="s">
        <v>233</v>
      </c>
      <c r="D340" s="2" t="s">
        <v>943</v>
      </c>
      <c r="E340" s="1">
        <v>476</v>
      </c>
      <c r="F340" s="1">
        <v>11034.2</v>
      </c>
      <c r="G340" s="27">
        <v>185180.3</v>
      </c>
      <c r="H340" s="27">
        <v>96293.79</v>
      </c>
      <c r="I340" s="37">
        <v>39716</v>
      </c>
      <c r="J340" s="37">
        <v>40755</v>
      </c>
      <c r="K340" s="37">
        <v>40755</v>
      </c>
      <c r="L340" s="24">
        <v>473</v>
      </c>
      <c r="M340" s="24" t="s">
        <v>944</v>
      </c>
      <c r="N340" s="38">
        <v>1039</v>
      </c>
      <c r="O340" s="38"/>
      <c r="P340" s="38"/>
      <c r="Q340" s="38"/>
      <c r="R340" s="38"/>
    </row>
    <row r="341" spans="2:18" s="2" customFormat="1" ht="11.25">
      <c r="B341" s="53" t="s">
        <v>945</v>
      </c>
      <c r="C341" s="51" t="s">
        <v>223</v>
      </c>
      <c r="D341" s="2" t="s">
        <v>946</v>
      </c>
      <c r="E341" s="1">
        <v>204</v>
      </c>
      <c r="F341" s="1">
        <v>3310.4</v>
      </c>
      <c r="G341" s="27">
        <v>41474.69</v>
      </c>
      <c r="H341" s="27">
        <v>4147.67</v>
      </c>
      <c r="I341" s="37">
        <v>39743</v>
      </c>
      <c r="J341" s="37">
        <v>40755</v>
      </c>
      <c r="K341" s="37">
        <v>40755</v>
      </c>
      <c r="L341" s="24">
        <v>473</v>
      </c>
      <c r="M341" s="24" t="s">
        <v>333</v>
      </c>
      <c r="N341" s="38">
        <v>1012</v>
      </c>
      <c r="O341" s="38"/>
      <c r="P341" s="38"/>
      <c r="Q341" s="38"/>
      <c r="R341" s="38"/>
    </row>
    <row r="342" spans="2:18" s="2" customFormat="1" ht="11.25">
      <c r="B342" s="53" t="s">
        <v>947</v>
      </c>
      <c r="C342" s="51" t="s">
        <v>223</v>
      </c>
      <c r="D342" s="2" t="s">
        <v>948</v>
      </c>
      <c r="E342" s="1">
        <v>49</v>
      </c>
      <c r="F342" s="1">
        <v>710.8</v>
      </c>
      <c r="G342" s="27">
        <v>10344.05</v>
      </c>
      <c r="H342" s="27">
        <v>5332.2</v>
      </c>
      <c r="I342" s="37">
        <v>39720</v>
      </c>
      <c r="J342" s="37">
        <v>40755</v>
      </c>
      <c r="K342" s="37">
        <v>40755</v>
      </c>
      <c r="L342" s="24">
        <v>473</v>
      </c>
      <c r="M342" s="24" t="s">
        <v>321</v>
      </c>
      <c r="N342" s="38">
        <v>1035</v>
      </c>
      <c r="O342" s="38"/>
      <c r="P342" s="38"/>
      <c r="Q342" s="38"/>
      <c r="R342" s="38"/>
    </row>
    <row r="343" spans="2:18" s="2" customFormat="1" ht="11.25">
      <c r="B343" s="53" t="s">
        <v>949</v>
      </c>
      <c r="C343" s="51" t="s">
        <v>223</v>
      </c>
      <c r="D343" s="2" t="s">
        <v>950</v>
      </c>
      <c r="E343" s="1">
        <v>53.4</v>
      </c>
      <c r="F343" s="1">
        <v>861.6</v>
      </c>
      <c r="G343" s="27">
        <v>32021.2</v>
      </c>
      <c r="H343" s="27">
        <v>3202.12</v>
      </c>
      <c r="I343" s="37">
        <v>39898</v>
      </c>
      <c r="J343" s="37">
        <v>40816</v>
      </c>
      <c r="K343" s="37">
        <v>40816</v>
      </c>
      <c r="L343" s="24">
        <v>534</v>
      </c>
      <c r="M343" s="24" t="s">
        <v>264</v>
      </c>
      <c r="N343" s="38">
        <v>918</v>
      </c>
      <c r="O343" s="38"/>
      <c r="P343" s="38"/>
      <c r="Q343" s="38"/>
      <c r="R343" s="38"/>
    </row>
    <row r="344" spans="2:18" s="2" customFormat="1" ht="11.25">
      <c r="B344" s="53" t="s">
        <v>951</v>
      </c>
      <c r="C344" s="51" t="s">
        <v>223</v>
      </c>
      <c r="D344" s="2" t="s">
        <v>952</v>
      </c>
      <c r="E344" s="1">
        <v>108.3</v>
      </c>
      <c r="F344" s="1">
        <v>1876.4</v>
      </c>
      <c r="G344" s="27">
        <v>60004.2</v>
      </c>
      <c r="H344" s="27">
        <v>6000.42</v>
      </c>
      <c r="I344" s="37">
        <v>39890</v>
      </c>
      <c r="J344" s="37">
        <v>40816</v>
      </c>
      <c r="K344" s="37">
        <v>40816</v>
      </c>
      <c r="L344" s="24">
        <v>534</v>
      </c>
      <c r="M344" s="24" t="s">
        <v>953</v>
      </c>
      <c r="N344" s="38">
        <v>926</v>
      </c>
      <c r="O344" s="38"/>
      <c r="P344" s="38"/>
      <c r="Q344" s="38"/>
      <c r="R344" s="38"/>
    </row>
    <row r="345" spans="2:18" s="2" customFormat="1" ht="11.25">
      <c r="B345" s="53" t="s">
        <v>954</v>
      </c>
      <c r="C345" s="51" t="s">
        <v>223</v>
      </c>
      <c r="D345" s="2" t="s">
        <v>955</v>
      </c>
      <c r="E345" s="1">
        <v>24.6</v>
      </c>
      <c r="F345" s="1">
        <v>548.8</v>
      </c>
      <c r="G345" s="27">
        <v>22005.4</v>
      </c>
      <c r="H345" s="27">
        <v>22005.4</v>
      </c>
      <c r="I345" s="37">
        <v>39898</v>
      </c>
      <c r="J345" s="37">
        <v>40816</v>
      </c>
      <c r="K345" s="37">
        <v>40816</v>
      </c>
      <c r="L345" s="24">
        <v>534</v>
      </c>
      <c r="M345" s="24" t="s">
        <v>264</v>
      </c>
      <c r="N345" s="38">
        <v>918</v>
      </c>
      <c r="O345" s="38"/>
      <c r="P345" s="38"/>
      <c r="Q345" s="38"/>
      <c r="R345" s="38"/>
    </row>
    <row r="346" spans="2:18" s="2" customFormat="1" ht="11.25">
      <c r="B346" s="53" t="s">
        <v>956</v>
      </c>
      <c r="C346" s="51" t="s">
        <v>223</v>
      </c>
      <c r="D346" s="2" t="s">
        <v>957</v>
      </c>
      <c r="E346" s="1">
        <v>41.9</v>
      </c>
      <c r="F346" s="1">
        <v>515.4</v>
      </c>
      <c r="G346" s="27">
        <v>19127.1</v>
      </c>
      <c r="H346" s="27">
        <v>1912.71</v>
      </c>
      <c r="I346" s="37">
        <v>39898</v>
      </c>
      <c r="J346" s="37">
        <v>40816</v>
      </c>
      <c r="K346" s="37">
        <v>40816</v>
      </c>
      <c r="L346" s="24">
        <v>534</v>
      </c>
      <c r="M346" s="24" t="s">
        <v>264</v>
      </c>
      <c r="N346" s="38">
        <v>918</v>
      </c>
      <c r="O346" s="38"/>
      <c r="P346" s="38"/>
      <c r="Q346" s="38"/>
      <c r="R346" s="38"/>
    </row>
    <row r="347" spans="2:18" s="2" customFormat="1" ht="11.25">
      <c r="B347" s="53" t="s">
        <v>958</v>
      </c>
      <c r="C347" s="51" t="s">
        <v>223</v>
      </c>
      <c r="D347" s="2" t="s">
        <v>959</v>
      </c>
      <c r="E347" s="1">
        <v>63.8</v>
      </c>
      <c r="F347" s="1">
        <v>688.8</v>
      </c>
      <c r="G347" s="27">
        <v>22315.33</v>
      </c>
      <c r="H347" s="27">
        <v>2231.53</v>
      </c>
      <c r="I347" s="37">
        <v>40037</v>
      </c>
      <c r="J347" s="37">
        <v>40877</v>
      </c>
      <c r="K347" s="37">
        <v>40877</v>
      </c>
      <c r="L347" s="24">
        <v>595</v>
      </c>
      <c r="M347" s="24" t="s">
        <v>558</v>
      </c>
      <c r="N347" s="38">
        <v>840</v>
      </c>
      <c r="O347" s="38"/>
      <c r="P347" s="38"/>
      <c r="Q347" s="38"/>
      <c r="R347" s="38"/>
    </row>
    <row r="348" spans="2:18" s="2" customFormat="1" ht="11.25">
      <c r="B348" s="53" t="s">
        <v>960</v>
      </c>
      <c r="C348" s="51" t="s">
        <v>223</v>
      </c>
      <c r="D348" s="2" t="s">
        <v>961</v>
      </c>
      <c r="E348" s="1">
        <v>108</v>
      </c>
      <c r="F348" s="1">
        <v>2738.4</v>
      </c>
      <c r="G348" s="27">
        <v>98683.99</v>
      </c>
      <c r="H348" s="27">
        <v>98683.99</v>
      </c>
      <c r="I348" s="37">
        <v>39834</v>
      </c>
      <c r="J348" s="37">
        <v>40877</v>
      </c>
      <c r="K348" s="37">
        <v>40877</v>
      </c>
      <c r="L348" s="24">
        <v>595</v>
      </c>
      <c r="M348" s="24" t="s">
        <v>729</v>
      </c>
      <c r="N348" s="38">
        <v>1043</v>
      </c>
      <c r="O348" s="38"/>
      <c r="P348" s="38"/>
      <c r="Q348" s="38"/>
      <c r="R348" s="38"/>
    </row>
    <row r="349" spans="2:18" s="2" customFormat="1" ht="11.25">
      <c r="B349" s="53" t="s">
        <v>962</v>
      </c>
      <c r="C349" s="51" t="s">
        <v>223</v>
      </c>
      <c r="D349" s="2" t="s">
        <v>963</v>
      </c>
      <c r="E349" s="1">
        <v>19</v>
      </c>
      <c r="F349" s="1">
        <v>280</v>
      </c>
      <c r="G349" s="27">
        <v>5932.3</v>
      </c>
      <c r="H349" s="27">
        <v>593.23</v>
      </c>
      <c r="I349" s="37">
        <v>40107</v>
      </c>
      <c r="J349" s="37">
        <v>40877</v>
      </c>
      <c r="K349" s="37">
        <v>40877</v>
      </c>
      <c r="L349" s="24">
        <v>595</v>
      </c>
      <c r="M349" s="24" t="s">
        <v>252</v>
      </c>
      <c r="N349" s="38">
        <v>770</v>
      </c>
      <c r="O349" s="38"/>
      <c r="P349" s="38"/>
      <c r="Q349" s="38"/>
      <c r="R349" s="38"/>
    </row>
    <row r="350" spans="2:18" s="2" customFormat="1" ht="11.25">
      <c r="B350" s="53" t="s">
        <v>964</v>
      </c>
      <c r="C350" s="51" t="s">
        <v>223</v>
      </c>
      <c r="D350" s="2" t="s">
        <v>965</v>
      </c>
      <c r="E350" s="1">
        <v>66</v>
      </c>
      <c r="F350" s="1">
        <v>651.6</v>
      </c>
      <c r="G350" s="27">
        <v>18079.77</v>
      </c>
      <c r="H350" s="27">
        <v>1807.98</v>
      </c>
      <c r="I350" s="37">
        <v>39892</v>
      </c>
      <c r="J350" s="37">
        <v>40877</v>
      </c>
      <c r="K350" s="37">
        <v>40877</v>
      </c>
      <c r="L350" s="24">
        <v>595</v>
      </c>
      <c r="M350" s="24" t="s">
        <v>558</v>
      </c>
      <c r="N350" s="38">
        <v>985</v>
      </c>
      <c r="O350" s="38"/>
      <c r="P350" s="38"/>
      <c r="Q350" s="38"/>
      <c r="R350" s="38"/>
    </row>
    <row r="351" spans="2:18" s="2" customFormat="1" ht="11.25">
      <c r="B351" s="53" t="s">
        <v>966</v>
      </c>
      <c r="C351" s="51" t="s">
        <v>223</v>
      </c>
      <c r="D351" s="2" t="s">
        <v>967</v>
      </c>
      <c r="E351" s="1">
        <v>124.5</v>
      </c>
      <c r="F351" s="1">
        <v>1010.4</v>
      </c>
      <c r="G351" s="27">
        <v>22584</v>
      </c>
      <c r="H351" s="27">
        <v>2258.4</v>
      </c>
      <c r="I351" s="37">
        <v>39540</v>
      </c>
      <c r="J351" s="37">
        <v>40877</v>
      </c>
      <c r="K351" s="37">
        <v>40877</v>
      </c>
      <c r="L351" s="24">
        <v>595</v>
      </c>
      <c r="M351" s="24" t="s">
        <v>301</v>
      </c>
      <c r="N351" s="38">
        <v>1337</v>
      </c>
      <c r="O351" s="38"/>
      <c r="P351" s="38"/>
      <c r="Q351" s="38"/>
      <c r="R351" s="38"/>
    </row>
    <row r="352" spans="2:18" s="2" customFormat="1" ht="11.25">
      <c r="B352" s="53" t="s">
        <v>968</v>
      </c>
      <c r="C352" s="51" t="s">
        <v>223</v>
      </c>
      <c r="D352" s="2" t="s">
        <v>969</v>
      </c>
      <c r="E352" s="1">
        <v>54.6</v>
      </c>
      <c r="F352" s="1">
        <v>763</v>
      </c>
      <c r="G352" s="27">
        <v>27962.5</v>
      </c>
      <c r="H352" s="27">
        <v>2796.25</v>
      </c>
      <c r="I352" s="37">
        <v>39952</v>
      </c>
      <c r="J352" s="37">
        <v>40877</v>
      </c>
      <c r="K352" s="37">
        <v>40877</v>
      </c>
      <c r="L352" s="24">
        <v>595</v>
      </c>
      <c r="M352" s="24" t="s">
        <v>264</v>
      </c>
      <c r="N352" s="38">
        <v>925</v>
      </c>
      <c r="O352" s="38"/>
      <c r="P352" s="38"/>
      <c r="Q352" s="38"/>
      <c r="R352" s="38"/>
    </row>
    <row r="353" spans="2:18" s="2" customFormat="1" ht="11.25">
      <c r="B353" s="53" t="s">
        <v>970</v>
      </c>
      <c r="C353" s="51" t="s">
        <v>223</v>
      </c>
      <c r="D353" s="2" t="s">
        <v>971</v>
      </c>
      <c r="E353" s="1">
        <v>46.8</v>
      </c>
      <c r="F353" s="1">
        <v>757.8</v>
      </c>
      <c r="G353" s="27">
        <v>25549.22</v>
      </c>
      <c r="H353" s="27">
        <v>2554.92</v>
      </c>
      <c r="I353" s="37">
        <v>39937</v>
      </c>
      <c r="J353" s="37">
        <v>40877</v>
      </c>
      <c r="K353" s="37">
        <v>40877</v>
      </c>
      <c r="L353" s="24">
        <v>595</v>
      </c>
      <c r="M353" s="24" t="s">
        <v>558</v>
      </c>
      <c r="N353" s="38">
        <v>940</v>
      </c>
      <c r="O353" s="38"/>
      <c r="P353" s="38"/>
      <c r="Q353" s="38"/>
      <c r="R353" s="38"/>
    </row>
    <row r="354" spans="2:18" s="2" customFormat="1" ht="11.25">
      <c r="B354" s="53" t="s">
        <v>972</v>
      </c>
      <c r="C354" s="51" t="s">
        <v>223</v>
      </c>
      <c r="D354" s="2" t="s">
        <v>973</v>
      </c>
      <c r="E354" s="1">
        <v>12</v>
      </c>
      <c r="F354" s="1">
        <v>216</v>
      </c>
      <c r="G354" s="27">
        <v>9284.21</v>
      </c>
      <c r="H354" s="27">
        <v>928.42</v>
      </c>
      <c r="I354" s="37">
        <v>40029</v>
      </c>
      <c r="J354" s="37">
        <v>40877</v>
      </c>
      <c r="K354" s="37">
        <v>40877</v>
      </c>
      <c r="L354" s="24">
        <v>595</v>
      </c>
      <c r="M354" s="24" t="s">
        <v>558</v>
      </c>
      <c r="N354" s="38">
        <v>848</v>
      </c>
      <c r="O354" s="38"/>
      <c r="P354" s="38"/>
      <c r="Q354" s="38"/>
      <c r="R354" s="38"/>
    </row>
    <row r="355" spans="2:18" s="2" customFormat="1" ht="11.25">
      <c r="B355" s="53" t="s">
        <v>974</v>
      </c>
      <c r="C355" s="51" t="s">
        <v>223</v>
      </c>
      <c r="D355" s="2" t="s">
        <v>975</v>
      </c>
      <c r="E355" s="1">
        <v>41</v>
      </c>
      <c r="F355" s="1">
        <v>695</v>
      </c>
      <c r="G355" s="27">
        <v>15100.95</v>
      </c>
      <c r="H355" s="27">
        <v>15100.95</v>
      </c>
      <c r="I355" s="37">
        <v>39706</v>
      </c>
      <c r="J355" s="37">
        <v>40877</v>
      </c>
      <c r="K355" s="37">
        <v>40877</v>
      </c>
      <c r="L355" s="24">
        <v>595</v>
      </c>
      <c r="M355" s="24" t="s">
        <v>976</v>
      </c>
      <c r="N355" s="38">
        <v>1171</v>
      </c>
      <c r="O355" s="38"/>
      <c r="P355" s="38"/>
      <c r="Q355" s="38"/>
      <c r="R355" s="38"/>
    </row>
    <row r="356" spans="2:18" s="2" customFormat="1" ht="11.25">
      <c r="B356" s="53" t="s">
        <v>977</v>
      </c>
      <c r="C356" s="51" t="s">
        <v>223</v>
      </c>
      <c r="D356" s="2" t="s">
        <v>978</v>
      </c>
      <c r="E356" s="1">
        <v>99.9</v>
      </c>
      <c r="F356" s="1">
        <v>2051</v>
      </c>
      <c r="G356" s="27">
        <v>100691.25</v>
      </c>
      <c r="H356" s="27">
        <v>10069.13</v>
      </c>
      <c r="I356" s="37">
        <v>40037</v>
      </c>
      <c r="J356" s="37">
        <v>40877</v>
      </c>
      <c r="K356" s="37">
        <v>40877</v>
      </c>
      <c r="L356" s="24">
        <v>595</v>
      </c>
      <c r="M356" s="24" t="s">
        <v>558</v>
      </c>
      <c r="N356" s="38">
        <v>840</v>
      </c>
      <c r="O356" s="38"/>
      <c r="P356" s="38"/>
      <c r="Q356" s="38"/>
      <c r="R356" s="38"/>
    </row>
    <row r="357" spans="2:18" s="2" customFormat="1" ht="11.25">
      <c r="B357" s="53" t="s">
        <v>979</v>
      </c>
      <c r="C357" s="51" t="s">
        <v>223</v>
      </c>
      <c r="D357" s="2" t="s">
        <v>980</v>
      </c>
      <c r="E357" s="1">
        <v>59.7</v>
      </c>
      <c r="F357" s="1">
        <v>1026.4</v>
      </c>
      <c r="G357" s="27">
        <v>25028.1</v>
      </c>
      <c r="H357" s="27">
        <v>25028.1</v>
      </c>
      <c r="I357" s="37">
        <v>39470</v>
      </c>
      <c r="J357" s="37">
        <v>40877</v>
      </c>
      <c r="K357" s="37">
        <v>40877</v>
      </c>
      <c r="L357" s="24">
        <v>595</v>
      </c>
      <c r="M357" s="24" t="s">
        <v>301</v>
      </c>
      <c r="N357" s="38">
        <v>1407</v>
      </c>
      <c r="O357" s="38"/>
      <c r="P357" s="38"/>
      <c r="Q357" s="38"/>
      <c r="R357" s="38"/>
    </row>
    <row r="358" spans="2:18" s="2" customFormat="1" ht="11.25">
      <c r="B358" s="53" t="s">
        <v>981</v>
      </c>
      <c r="C358" s="51" t="s">
        <v>223</v>
      </c>
      <c r="D358" s="2" t="s">
        <v>982</v>
      </c>
      <c r="E358" s="1">
        <v>43.5</v>
      </c>
      <c r="F358" s="1">
        <v>1195</v>
      </c>
      <c r="G358" s="27">
        <v>67075.35</v>
      </c>
      <c r="H358" s="27">
        <v>67075.35</v>
      </c>
      <c r="I358" s="37">
        <v>40107</v>
      </c>
      <c r="J358" s="37">
        <v>40877</v>
      </c>
      <c r="K358" s="37">
        <v>40877</v>
      </c>
      <c r="L358" s="24">
        <v>595</v>
      </c>
      <c r="M358" s="24" t="s">
        <v>252</v>
      </c>
      <c r="N358" s="38">
        <v>770</v>
      </c>
      <c r="O358" s="38"/>
      <c r="P358" s="38"/>
      <c r="Q358" s="38"/>
      <c r="R358" s="38"/>
    </row>
    <row r="359" spans="2:18" s="2" customFormat="1" ht="11.25">
      <c r="B359" s="53" t="s">
        <v>983</v>
      </c>
      <c r="C359" s="51" t="s">
        <v>223</v>
      </c>
      <c r="D359" s="2" t="s">
        <v>984</v>
      </c>
      <c r="E359" s="1">
        <v>15</v>
      </c>
      <c r="F359" s="1">
        <v>184</v>
      </c>
      <c r="G359" s="27">
        <v>6460.24</v>
      </c>
      <c r="H359" s="27">
        <v>646.02</v>
      </c>
      <c r="I359" s="37">
        <v>39892</v>
      </c>
      <c r="J359" s="37">
        <v>40877</v>
      </c>
      <c r="K359" s="37">
        <v>40877</v>
      </c>
      <c r="L359" s="24">
        <v>595</v>
      </c>
      <c r="M359" s="24" t="s">
        <v>558</v>
      </c>
      <c r="N359" s="38">
        <v>985</v>
      </c>
      <c r="O359" s="38"/>
      <c r="P359" s="38"/>
      <c r="Q359" s="38"/>
      <c r="R359" s="38"/>
    </row>
    <row r="360" spans="2:18" s="2" customFormat="1" ht="11.25">
      <c r="B360" s="53" t="s">
        <v>985</v>
      </c>
      <c r="C360" s="51" t="s">
        <v>223</v>
      </c>
      <c r="D360" s="2" t="s">
        <v>986</v>
      </c>
      <c r="E360" s="1">
        <v>63</v>
      </c>
      <c r="F360" s="1">
        <v>1188</v>
      </c>
      <c r="G360" s="27">
        <v>37776.99</v>
      </c>
      <c r="H360" s="27">
        <v>28710.51</v>
      </c>
      <c r="I360" s="37">
        <v>39715</v>
      </c>
      <c r="J360" s="37">
        <v>40877</v>
      </c>
      <c r="K360" s="37">
        <v>40877</v>
      </c>
      <c r="L360" s="24">
        <v>595</v>
      </c>
      <c r="M360" s="24" t="s">
        <v>424</v>
      </c>
      <c r="N360" s="38">
        <v>1162</v>
      </c>
      <c r="O360" s="38"/>
      <c r="P360" s="38"/>
      <c r="Q360" s="38"/>
      <c r="R360" s="38"/>
    </row>
    <row r="361" spans="2:18" s="2" customFormat="1" ht="11.25">
      <c r="B361" s="53" t="s">
        <v>987</v>
      </c>
      <c r="C361" s="51" t="s">
        <v>223</v>
      </c>
      <c r="D361" s="2" t="s">
        <v>988</v>
      </c>
      <c r="E361" s="1">
        <v>20</v>
      </c>
      <c r="F361" s="1">
        <v>311</v>
      </c>
      <c r="G361" s="27">
        <v>13236.16</v>
      </c>
      <c r="H361" s="27">
        <v>1323.62</v>
      </c>
      <c r="I361" s="37">
        <v>39937</v>
      </c>
      <c r="J361" s="37">
        <v>40877</v>
      </c>
      <c r="K361" s="37">
        <v>40877</v>
      </c>
      <c r="L361" s="24">
        <v>595</v>
      </c>
      <c r="M361" s="24" t="s">
        <v>558</v>
      </c>
      <c r="N361" s="38">
        <v>940</v>
      </c>
      <c r="O361" s="38"/>
      <c r="P361" s="38"/>
      <c r="Q361" s="38"/>
      <c r="R361" s="38"/>
    </row>
    <row r="362" spans="2:18" s="2" customFormat="1" ht="11.25">
      <c r="B362" s="53" t="s">
        <v>989</v>
      </c>
      <c r="C362" s="51" t="s">
        <v>223</v>
      </c>
      <c r="D362" s="2" t="s">
        <v>990</v>
      </c>
      <c r="E362" s="1">
        <v>204</v>
      </c>
      <c r="F362" s="1">
        <v>3516</v>
      </c>
      <c r="G362" s="27">
        <v>150825</v>
      </c>
      <c r="H362" s="27">
        <v>15082.52</v>
      </c>
      <c r="I362" s="37">
        <v>39892</v>
      </c>
      <c r="J362" s="37">
        <v>40877</v>
      </c>
      <c r="K362" s="37">
        <v>40877</v>
      </c>
      <c r="L362" s="24">
        <v>595</v>
      </c>
      <c r="M362" s="24" t="s">
        <v>558</v>
      </c>
      <c r="N362" s="38">
        <v>985</v>
      </c>
      <c r="O362" s="38"/>
      <c r="P362" s="38"/>
      <c r="Q362" s="38"/>
      <c r="R362" s="38"/>
    </row>
    <row r="363" spans="2:18" s="2" customFormat="1" ht="11.25">
      <c r="B363" s="53" t="s">
        <v>991</v>
      </c>
      <c r="C363" s="51" t="s">
        <v>223</v>
      </c>
      <c r="D363" s="2" t="s">
        <v>992</v>
      </c>
      <c r="E363" s="1">
        <v>158.3</v>
      </c>
      <c r="F363" s="1">
        <v>2921.1</v>
      </c>
      <c r="G363" s="27">
        <v>121437.37</v>
      </c>
      <c r="H363" s="27">
        <v>78934.29</v>
      </c>
      <c r="I363" s="37">
        <v>39657</v>
      </c>
      <c r="J363" s="37">
        <v>40877</v>
      </c>
      <c r="K363" s="37">
        <v>40877</v>
      </c>
      <c r="L363" s="24">
        <v>595</v>
      </c>
      <c r="M363" s="24" t="s">
        <v>295</v>
      </c>
      <c r="N363" s="38">
        <v>1220</v>
      </c>
      <c r="O363" s="38"/>
      <c r="P363" s="38"/>
      <c r="Q363" s="38"/>
      <c r="R363" s="38"/>
    </row>
    <row r="364" spans="2:18" s="2" customFormat="1" ht="11.25">
      <c r="B364" s="53" t="s">
        <v>993</v>
      </c>
      <c r="C364" s="51" t="s">
        <v>223</v>
      </c>
      <c r="D364" s="2" t="s">
        <v>994</v>
      </c>
      <c r="E364" s="1">
        <v>32</v>
      </c>
      <c r="F364" s="1">
        <v>558.63</v>
      </c>
      <c r="G364" s="27">
        <v>16762.04</v>
      </c>
      <c r="H364" s="27">
        <v>16762.04</v>
      </c>
      <c r="I364" s="37">
        <v>39583</v>
      </c>
      <c r="J364" s="37">
        <v>40877</v>
      </c>
      <c r="K364" s="37">
        <v>40877</v>
      </c>
      <c r="L364" s="24">
        <v>595</v>
      </c>
      <c r="M364" s="24" t="s">
        <v>301</v>
      </c>
      <c r="N364" s="38">
        <v>1294</v>
      </c>
      <c r="O364" s="38"/>
      <c r="P364" s="38"/>
      <c r="Q364" s="38"/>
      <c r="R364" s="38"/>
    </row>
    <row r="365" spans="2:18" s="2" customFormat="1" ht="11.25">
      <c r="B365" s="53" t="s">
        <v>995</v>
      </c>
      <c r="C365" s="51" t="s">
        <v>233</v>
      </c>
      <c r="D365" s="2" t="s">
        <v>996</v>
      </c>
      <c r="E365" s="1">
        <v>55</v>
      </c>
      <c r="F365" s="1">
        <v>373.15</v>
      </c>
      <c r="G365" s="27">
        <v>17809.05</v>
      </c>
      <c r="H365" s="27">
        <v>17809.05</v>
      </c>
      <c r="I365" s="37">
        <v>39598</v>
      </c>
      <c r="J365" s="37">
        <v>40877</v>
      </c>
      <c r="K365" s="37">
        <v>40877</v>
      </c>
      <c r="L365" s="24">
        <v>595</v>
      </c>
      <c r="M365" s="24" t="s">
        <v>271</v>
      </c>
      <c r="N365" s="38">
        <v>1279</v>
      </c>
      <c r="O365" s="38"/>
      <c r="P365" s="38"/>
      <c r="Q365" s="38"/>
      <c r="R365" s="38"/>
    </row>
    <row r="366" spans="2:18" s="2" customFormat="1" ht="11.25">
      <c r="B366" s="53" t="s">
        <v>997</v>
      </c>
      <c r="C366" s="51" t="s">
        <v>223</v>
      </c>
      <c r="D366" s="2" t="s">
        <v>998</v>
      </c>
      <c r="E366" s="1">
        <v>123.8</v>
      </c>
      <c r="F366" s="1">
        <v>1949.3</v>
      </c>
      <c r="G366" s="27">
        <v>72627.08</v>
      </c>
      <c r="H366" s="27">
        <v>7262.71</v>
      </c>
      <c r="I366" s="37">
        <v>39757</v>
      </c>
      <c r="J366" s="37">
        <v>40877</v>
      </c>
      <c r="K366" s="37">
        <v>40877</v>
      </c>
      <c r="L366" s="24">
        <v>595</v>
      </c>
      <c r="M366" s="24" t="s">
        <v>292</v>
      </c>
      <c r="N366" s="38">
        <v>1120</v>
      </c>
      <c r="O366" s="38"/>
      <c r="P366" s="38"/>
      <c r="Q366" s="38"/>
      <c r="R366" s="38"/>
    </row>
    <row r="367" spans="2:18" s="2" customFormat="1" ht="11.25">
      <c r="B367" s="53" t="s">
        <v>999</v>
      </c>
      <c r="C367" s="51" t="s">
        <v>223</v>
      </c>
      <c r="D367" s="2" t="s">
        <v>1000</v>
      </c>
      <c r="E367" s="1">
        <v>83.8</v>
      </c>
      <c r="F367" s="1">
        <v>859.34</v>
      </c>
      <c r="G367" s="27">
        <v>28966.16</v>
      </c>
      <c r="H367" s="27">
        <v>2896.62</v>
      </c>
      <c r="I367" s="37">
        <v>39630</v>
      </c>
      <c r="J367" s="37">
        <v>40877</v>
      </c>
      <c r="K367" s="37">
        <v>40877</v>
      </c>
      <c r="L367" s="24">
        <v>595</v>
      </c>
      <c r="M367" s="24" t="s">
        <v>301</v>
      </c>
      <c r="N367" s="38">
        <v>1247</v>
      </c>
      <c r="O367" s="38"/>
      <c r="P367" s="38"/>
      <c r="Q367" s="38"/>
      <c r="R367" s="38"/>
    </row>
    <row r="368" spans="2:18" s="2" customFormat="1" ht="11.25">
      <c r="B368" s="53" t="s">
        <v>1001</v>
      </c>
      <c r="C368" s="51" t="s">
        <v>223</v>
      </c>
      <c r="D368" s="2" t="s">
        <v>1002</v>
      </c>
      <c r="E368" s="1">
        <v>51</v>
      </c>
      <c r="F368" s="1">
        <v>1155.6</v>
      </c>
      <c r="G368" s="27">
        <v>33418.92</v>
      </c>
      <c r="H368" s="27">
        <v>33418.92</v>
      </c>
      <c r="I368" s="37">
        <v>40037</v>
      </c>
      <c r="J368" s="37">
        <v>40877</v>
      </c>
      <c r="K368" s="37">
        <v>40877</v>
      </c>
      <c r="L368" s="24">
        <v>595</v>
      </c>
      <c r="M368" s="24" t="s">
        <v>271</v>
      </c>
      <c r="N368" s="38">
        <v>840</v>
      </c>
      <c r="O368" s="38"/>
      <c r="P368" s="38"/>
      <c r="Q368" s="38"/>
      <c r="R368" s="38"/>
    </row>
    <row r="369" spans="2:18" s="2" customFormat="1" ht="11.25">
      <c r="B369" s="53" t="s">
        <v>1003</v>
      </c>
      <c r="C369" s="51" t="s">
        <v>223</v>
      </c>
      <c r="D369" s="2" t="s">
        <v>1004</v>
      </c>
      <c r="E369" s="1">
        <v>56.2</v>
      </c>
      <c r="F369" s="1">
        <v>587.56</v>
      </c>
      <c r="G369" s="27">
        <v>20480.25</v>
      </c>
      <c r="H369" s="27">
        <v>20480.25</v>
      </c>
      <c r="I369" s="37">
        <v>39665</v>
      </c>
      <c r="J369" s="37">
        <v>40877</v>
      </c>
      <c r="K369" s="37">
        <v>40877</v>
      </c>
      <c r="L369" s="24">
        <v>595</v>
      </c>
      <c r="M369" s="24" t="s">
        <v>1005</v>
      </c>
      <c r="N369" s="38">
        <v>1212</v>
      </c>
      <c r="O369" s="38"/>
      <c r="P369" s="38"/>
      <c r="Q369" s="38"/>
      <c r="R369" s="38"/>
    </row>
    <row r="370" spans="2:18" s="2" customFormat="1" ht="11.25">
      <c r="B370" s="53" t="s">
        <v>1006</v>
      </c>
      <c r="C370" s="51" t="s">
        <v>223</v>
      </c>
      <c r="D370" s="2" t="s">
        <v>1007</v>
      </c>
      <c r="E370" s="1">
        <v>66</v>
      </c>
      <c r="F370" s="1">
        <v>816.77</v>
      </c>
      <c r="G370" s="27">
        <v>33826.89</v>
      </c>
      <c r="H370" s="27">
        <v>3382.69</v>
      </c>
      <c r="I370" s="37">
        <v>39835</v>
      </c>
      <c r="J370" s="37">
        <v>40877</v>
      </c>
      <c r="K370" s="37">
        <v>40877</v>
      </c>
      <c r="L370" s="24">
        <v>595</v>
      </c>
      <c r="M370" s="24" t="s">
        <v>558</v>
      </c>
      <c r="N370" s="38">
        <v>1042</v>
      </c>
      <c r="O370" s="38"/>
      <c r="P370" s="38"/>
      <c r="Q370" s="38"/>
      <c r="R370" s="38"/>
    </row>
    <row r="371" spans="2:18" s="2" customFormat="1" ht="11.25">
      <c r="B371" s="53" t="s">
        <v>1008</v>
      </c>
      <c r="C371" s="51" t="s">
        <v>223</v>
      </c>
      <c r="D371" s="2" t="s">
        <v>1009</v>
      </c>
      <c r="E371" s="1">
        <v>48.8</v>
      </c>
      <c r="F371" s="1">
        <v>503.8</v>
      </c>
      <c r="G371" s="27">
        <v>11028.1</v>
      </c>
      <c r="H371" s="27">
        <v>1102.81</v>
      </c>
      <c r="I371" s="37">
        <v>39528</v>
      </c>
      <c r="J371" s="37">
        <v>40877</v>
      </c>
      <c r="K371" s="37">
        <v>40877</v>
      </c>
      <c r="L371" s="24">
        <v>595</v>
      </c>
      <c r="M371" s="24" t="s">
        <v>274</v>
      </c>
      <c r="N371" s="38">
        <v>1349</v>
      </c>
      <c r="O371" s="38"/>
      <c r="P371" s="38"/>
      <c r="Q371" s="38"/>
      <c r="R371" s="38"/>
    </row>
    <row r="372" spans="2:18" s="2" customFormat="1" ht="11.25">
      <c r="B372" s="53" t="s">
        <v>1010</v>
      </c>
      <c r="C372" s="51" t="s">
        <v>223</v>
      </c>
      <c r="D372" s="2" t="s">
        <v>1011</v>
      </c>
      <c r="E372" s="1">
        <v>36</v>
      </c>
      <c r="F372" s="1">
        <v>859</v>
      </c>
      <c r="G372" s="27">
        <v>21484.8</v>
      </c>
      <c r="H372" s="27">
        <v>2148.48</v>
      </c>
      <c r="I372" s="37">
        <v>39528</v>
      </c>
      <c r="J372" s="37">
        <v>40877</v>
      </c>
      <c r="K372" s="37">
        <v>40877</v>
      </c>
      <c r="L372" s="24">
        <v>595</v>
      </c>
      <c r="M372" s="24" t="s">
        <v>274</v>
      </c>
      <c r="N372" s="38">
        <v>1349</v>
      </c>
      <c r="O372" s="38"/>
      <c r="P372" s="38"/>
      <c r="Q372" s="38"/>
      <c r="R372" s="38"/>
    </row>
    <row r="373" spans="2:18" s="2" customFormat="1" ht="11.25">
      <c r="B373" s="53" t="s">
        <v>1012</v>
      </c>
      <c r="C373" s="51" t="s">
        <v>223</v>
      </c>
      <c r="D373" s="2" t="s">
        <v>1013</v>
      </c>
      <c r="E373" s="1">
        <v>43</v>
      </c>
      <c r="F373" s="1">
        <v>718</v>
      </c>
      <c r="G373" s="27">
        <v>23687.1</v>
      </c>
      <c r="H373" s="27">
        <v>2368.71</v>
      </c>
      <c r="I373" s="37">
        <v>39638</v>
      </c>
      <c r="J373" s="37">
        <v>40877</v>
      </c>
      <c r="K373" s="37">
        <v>40877</v>
      </c>
      <c r="L373" s="24">
        <v>595</v>
      </c>
      <c r="M373" s="24" t="s">
        <v>252</v>
      </c>
      <c r="N373" s="38">
        <v>1239</v>
      </c>
      <c r="O373" s="38"/>
      <c r="P373" s="38"/>
      <c r="Q373" s="38"/>
      <c r="R373" s="38"/>
    </row>
    <row r="374" spans="2:18" s="2" customFormat="1" ht="11.25">
      <c r="B374" s="53" t="s">
        <v>1014</v>
      </c>
      <c r="C374" s="51" t="s">
        <v>223</v>
      </c>
      <c r="D374" s="2" t="s">
        <v>1015</v>
      </c>
      <c r="E374" s="1">
        <v>158</v>
      </c>
      <c r="F374" s="1">
        <v>3143</v>
      </c>
      <c r="G374" s="27">
        <v>135526.16</v>
      </c>
      <c r="H374" s="27">
        <v>13552.62</v>
      </c>
      <c r="I374" s="37">
        <v>39892</v>
      </c>
      <c r="J374" s="37">
        <v>40877</v>
      </c>
      <c r="K374" s="37">
        <v>40877</v>
      </c>
      <c r="L374" s="24">
        <v>595</v>
      </c>
      <c r="M374" s="24" t="s">
        <v>558</v>
      </c>
      <c r="N374" s="38">
        <v>985</v>
      </c>
      <c r="O374" s="38"/>
      <c r="P374" s="38"/>
      <c r="Q374" s="38"/>
      <c r="R374" s="38"/>
    </row>
    <row r="375" spans="2:18" s="2" customFormat="1" ht="11.25">
      <c r="B375" s="53" t="s">
        <v>1016</v>
      </c>
      <c r="C375" s="51" t="s">
        <v>223</v>
      </c>
      <c r="D375" s="2" t="s">
        <v>1017</v>
      </c>
      <c r="E375" s="1">
        <v>84.3</v>
      </c>
      <c r="F375" s="1">
        <v>1388.2</v>
      </c>
      <c r="G375" s="27">
        <v>32874</v>
      </c>
      <c r="H375" s="27">
        <v>3287.4</v>
      </c>
      <c r="I375" s="37">
        <v>39462</v>
      </c>
      <c r="J375" s="37">
        <v>40877</v>
      </c>
      <c r="K375" s="37">
        <v>40877</v>
      </c>
      <c r="L375" s="24">
        <v>595</v>
      </c>
      <c r="M375" s="24" t="s">
        <v>312</v>
      </c>
      <c r="N375" s="38">
        <v>1415</v>
      </c>
      <c r="O375" s="38"/>
      <c r="P375" s="38"/>
      <c r="Q375" s="38"/>
      <c r="R375" s="38"/>
    </row>
    <row r="376" spans="2:18" s="2" customFormat="1" ht="11.25">
      <c r="B376" s="53" t="s">
        <v>1018</v>
      </c>
      <c r="C376" s="51" t="s">
        <v>223</v>
      </c>
      <c r="D376" s="2" t="s">
        <v>1019</v>
      </c>
      <c r="E376" s="1">
        <v>44</v>
      </c>
      <c r="F376" s="1">
        <v>1021.9</v>
      </c>
      <c r="G376" s="27">
        <v>35437.34</v>
      </c>
      <c r="H376" s="27">
        <v>35437.34</v>
      </c>
      <c r="I376" s="37">
        <v>39857</v>
      </c>
      <c r="J376" s="37">
        <v>40877</v>
      </c>
      <c r="K376" s="37">
        <v>40877</v>
      </c>
      <c r="L376" s="24">
        <v>595</v>
      </c>
      <c r="M376" s="24" t="s">
        <v>371</v>
      </c>
      <c r="N376" s="38">
        <v>1020</v>
      </c>
      <c r="O376" s="38"/>
      <c r="P376" s="38"/>
      <c r="Q376" s="38"/>
      <c r="R376" s="38"/>
    </row>
    <row r="377" spans="2:18" s="2" customFormat="1" ht="11.25">
      <c r="B377" s="53" t="s">
        <v>1020</v>
      </c>
      <c r="C377" s="51" t="s">
        <v>223</v>
      </c>
      <c r="D377" s="2" t="s">
        <v>1021</v>
      </c>
      <c r="E377" s="1">
        <v>59.2</v>
      </c>
      <c r="F377" s="1">
        <v>670.4</v>
      </c>
      <c r="G377" s="27">
        <v>16934.4</v>
      </c>
      <c r="H377" s="27">
        <v>7789.82</v>
      </c>
      <c r="I377" s="37">
        <v>39430</v>
      </c>
      <c r="J377" s="37">
        <v>40877</v>
      </c>
      <c r="K377" s="37">
        <v>40877</v>
      </c>
      <c r="L377" s="24">
        <v>595</v>
      </c>
      <c r="M377" s="24" t="s">
        <v>292</v>
      </c>
      <c r="N377" s="38">
        <v>1447</v>
      </c>
      <c r="O377" s="38"/>
      <c r="P377" s="38"/>
      <c r="Q377" s="38"/>
      <c r="R377" s="38"/>
    </row>
    <row r="378" spans="2:18" s="2" customFormat="1" ht="11.25">
      <c r="B378" s="53" t="s">
        <v>1022</v>
      </c>
      <c r="C378" s="51" t="s">
        <v>223</v>
      </c>
      <c r="D378" s="2" t="s">
        <v>1023</v>
      </c>
      <c r="E378" s="1">
        <v>33.6</v>
      </c>
      <c r="F378" s="1">
        <v>495.6</v>
      </c>
      <c r="G378" s="27">
        <v>13777.5</v>
      </c>
      <c r="H378" s="27">
        <v>1377.75</v>
      </c>
      <c r="I378" s="37">
        <v>40049</v>
      </c>
      <c r="J378" s="37">
        <v>40877</v>
      </c>
      <c r="K378" s="37">
        <v>40877</v>
      </c>
      <c r="L378" s="24">
        <v>595</v>
      </c>
      <c r="M378" s="24" t="s">
        <v>424</v>
      </c>
      <c r="N378" s="38">
        <v>828</v>
      </c>
      <c r="O378" s="38"/>
      <c r="P378" s="38"/>
      <c r="Q378" s="38"/>
      <c r="R378" s="38"/>
    </row>
    <row r="379" spans="2:18" s="2" customFormat="1" ht="11.25">
      <c r="B379" s="53" t="s">
        <v>1024</v>
      </c>
      <c r="C379" s="51" t="s">
        <v>223</v>
      </c>
      <c r="D379" s="2" t="s">
        <v>1025</v>
      </c>
      <c r="E379" s="1">
        <v>43</v>
      </c>
      <c r="F379" s="1">
        <v>821.98</v>
      </c>
      <c r="G379" s="27">
        <v>35053.14</v>
      </c>
      <c r="H379" s="27">
        <v>3505.31</v>
      </c>
      <c r="I379" s="37">
        <v>39650</v>
      </c>
      <c r="J379" s="37">
        <v>40877</v>
      </c>
      <c r="K379" s="37">
        <v>40877</v>
      </c>
      <c r="L379" s="24">
        <v>595</v>
      </c>
      <c r="M379" s="24" t="s">
        <v>252</v>
      </c>
      <c r="N379" s="38">
        <v>1227</v>
      </c>
      <c r="O379" s="38"/>
      <c r="P379" s="38"/>
      <c r="Q379" s="38"/>
      <c r="R379" s="38"/>
    </row>
    <row r="380" spans="2:18" s="2" customFormat="1" ht="11.25">
      <c r="B380" s="53" t="s">
        <v>1026</v>
      </c>
      <c r="C380" s="51" t="s">
        <v>223</v>
      </c>
      <c r="D380" s="2" t="s">
        <v>1027</v>
      </c>
      <c r="E380" s="1">
        <v>54.5</v>
      </c>
      <c r="F380" s="1">
        <v>619.2</v>
      </c>
      <c r="G380" s="27">
        <v>26442.2</v>
      </c>
      <c r="H380" s="27">
        <v>2644.22</v>
      </c>
      <c r="I380" s="37">
        <v>39835</v>
      </c>
      <c r="J380" s="37">
        <v>40877</v>
      </c>
      <c r="K380" s="37">
        <v>40877</v>
      </c>
      <c r="L380" s="24">
        <v>595</v>
      </c>
      <c r="M380" s="24" t="s">
        <v>558</v>
      </c>
      <c r="N380" s="38">
        <v>1042</v>
      </c>
      <c r="O380" s="38"/>
      <c r="P380" s="38"/>
      <c r="Q380" s="38"/>
      <c r="R380" s="38"/>
    </row>
    <row r="381" spans="2:18" s="2" customFormat="1" ht="11.25">
      <c r="B381" s="53" t="s">
        <v>1028</v>
      </c>
      <c r="C381" s="51" t="s">
        <v>223</v>
      </c>
      <c r="D381" s="2" t="s">
        <v>1029</v>
      </c>
      <c r="E381" s="1">
        <v>80.7</v>
      </c>
      <c r="F381" s="1">
        <v>926.7</v>
      </c>
      <c r="G381" s="27">
        <v>31716.55</v>
      </c>
      <c r="H381" s="27">
        <v>3171.66</v>
      </c>
      <c r="I381" s="37">
        <v>39757</v>
      </c>
      <c r="J381" s="37">
        <v>40877</v>
      </c>
      <c r="K381" s="37">
        <v>40877</v>
      </c>
      <c r="L381" s="24">
        <v>595</v>
      </c>
      <c r="M381" s="24" t="s">
        <v>292</v>
      </c>
      <c r="N381" s="38">
        <v>1120</v>
      </c>
      <c r="O381" s="38"/>
      <c r="P381" s="38"/>
      <c r="Q381" s="38"/>
      <c r="R381" s="38"/>
    </row>
    <row r="382" spans="2:18" s="2" customFormat="1" ht="11.25">
      <c r="B382" s="53" t="s">
        <v>1030</v>
      </c>
      <c r="C382" s="51" t="s">
        <v>223</v>
      </c>
      <c r="D382" s="2" t="s">
        <v>1031</v>
      </c>
      <c r="E382" s="1">
        <v>42.4</v>
      </c>
      <c r="F382" s="1">
        <v>1219</v>
      </c>
      <c r="G382" s="27">
        <v>49760</v>
      </c>
      <c r="H382" s="27">
        <v>4976</v>
      </c>
      <c r="I382" s="37">
        <v>39892</v>
      </c>
      <c r="J382" s="37">
        <v>40877</v>
      </c>
      <c r="K382" s="37">
        <v>40877</v>
      </c>
      <c r="L382" s="24">
        <v>595</v>
      </c>
      <c r="M382" s="24" t="s">
        <v>558</v>
      </c>
      <c r="N382" s="38">
        <v>985</v>
      </c>
      <c r="O382" s="38"/>
      <c r="P382" s="38"/>
      <c r="Q382" s="38"/>
      <c r="R382" s="38"/>
    </row>
    <row r="383" spans="2:18" s="2" customFormat="1" ht="11.25">
      <c r="B383" s="53" t="s">
        <v>1032</v>
      </c>
      <c r="C383" s="51" t="s">
        <v>223</v>
      </c>
      <c r="D383" s="2" t="s">
        <v>1033</v>
      </c>
      <c r="E383" s="1">
        <v>15.8</v>
      </c>
      <c r="F383" s="1">
        <v>258</v>
      </c>
      <c r="G383" s="27">
        <v>5957.79</v>
      </c>
      <c r="H383" s="27">
        <v>595.78</v>
      </c>
      <c r="I383" s="37">
        <v>40205</v>
      </c>
      <c r="J383" s="37">
        <v>40877</v>
      </c>
      <c r="K383" s="37">
        <v>40877</v>
      </c>
      <c r="L383" s="24">
        <v>595</v>
      </c>
      <c r="M383" s="24" t="s">
        <v>252</v>
      </c>
      <c r="N383" s="38">
        <v>672</v>
      </c>
      <c r="O383" s="38"/>
      <c r="P383" s="38"/>
      <c r="Q383" s="38"/>
      <c r="R383" s="38"/>
    </row>
    <row r="384" spans="2:18" s="2" customFormat="1" ht="11.25">
      <c r="B384" s="53" t="s">
        <v>1034</v>
      </c>
      <c r="C384" s="51" t="s">
        <v>223</v>
      </c>
      <c r="D384" s="2" t="s">
        <v>1035</v>
      </c>
      <c r="E384" s="1">
        <v>84</v>
      </c>
      <c r="F384" s="1">
        <v>2090</v>
      </c>
      <c r="G384" s="27">
        <v>73696.58</v>
      </c>
      <c r="H384" s="27">
        <v>7369.66</v>
      </c>
      <c r="I384" s="37">
        <v>39960</v>
      </c>
      <c r="J384" s="37">
        <v>40877</v>
      </c>
      <c r="K384" s="37">
        <v>40877</v>
      </c>
      <c r="L384" s="24">
        <v>595</v>
      </c>
      <c r="M384" s="24" t="s">
        <v>252</v>
      </c>
      <c r="N384" s="38">
        <v>917</v>
      </c>
      <c r="O384" s="38"/>
      <c r="P384" s="38"/>
      <c r="Q384" s="38"/>
      <c r="R384" s="38"/>
    </row>
    <row r="385" spans="2:18" s="2" customFormat="1" ht="11.25">
      <c r="B385" s="53" t="s">
        <v>1036</v>
      </c>
      <c r="C385" s="51" t="s">
        <v>223</v>
      </c>
      <c r="D385" s="2" t="s">
        <v>1037</v>
      </c>
      <c r="E385" s="1">
        <v>48.6</v>
      </c>
      <c r="F385" s="1">
        <v>1121</v>
      </c>
      <c r="G385" s="27">
        <v>41534</v>
      </c>
      <c r="H385" s="27">
        <v>4153.4</v>
      </c>
      <c r="I385" s="37">
        <v>39988</v>
      </c>
      <c r="J385" s="37">
        <v>40877</v>
      </c>
      <c r="K385" s="37">
        <v>40877</v>
      </c>
      <c r="L385" s="24">
        <v>595</v>
      </c>
      <c r="M385" s="24" t="s">
        <v>729</v>
      </c>
      <c r="N385" s="38">
        <v>889</v>
      </c>
      <c r="O385" s="38"/>
      <c r="P385" s="38"/>
      <c r="Q385" s="38"/>
      <c r="R385" s="38"/>
    </row>
    <row r="386" spans="2:18" s="2" customFormat="1" ht="11.25">
      <c r="B386" s="53" t="s">
        <v>1038</v>
      </c>
      <c r="C386" s="51" t="s">
        <v>223</v>
      </c>
      <c r="D386" s="2" t="s">
        <v>1039</v>
      </c>
      <c r="E386" s="1">
        <v>139</v>
      </c>
      <c r="F386" s="1">
        <v>1695.4</v>
      </c>
      <c r="G386" s="27">
        <v>38677.25</v>
      </c>
      <c r="H386" s="27">
        <v>3867.73</v>
      </c>
      <c r="I386" s="37">
        <v>39892</v>
      </c>
      <c r="J386" s="37">
        <v>40877</v>
      </c>
      <c r="K386" s="37">
        <v>40877</v>
      </c>
      <c r="L386" s="24">
        <v>595</v>
      </c>
      <c r="M386" s="24" t="s">
        <v>295</v>
      </c>
      <c r="N386" s="38">
        <v>985</v>
      </c>
      <c r="O386" s="38"/>
      <c r="P386" s="38"/>
      <c r="Q386" s="38"/>
      <c r="R386" s="38"/>
    </row>
    <row r="387" spans="2:18" s="2" customFormat="1" ht="11.25">
      <c r="B387" s="53" t="s">
        <v>1040</v>
      </c>
      <c r="C387" s="51" t="s">
        <v>223</v>
      </c>
      <c r="D387" s="2" t="s">
        <v>1041</v>
      </c>
      <c r="E387" s="1">
        <v>39</v>
      </c>
      <c r="F387" s="1">
        <v>552.88</v>
      </c>
      <c r="G387" s="27">
        <v>20221.25</v>
      </c>
      <c r="H387" s="27">
        <v>2022.13</v>
      </c>
      <c r="I387" s="37">
        <v>39673</v>
      </c>
      <c r="J387" s="37">
        <v>40877</v>
      </c>
      <c r="K387" s="37">
        <v>40877</v>
      </c>
      <c r="L387" s="24">
        <v>595</v>
      </c>
      <c r="M387" s="24" t="s">
        <v>274</v>
      </c>
      <c r="N387" s="38">
        <v>1204</v>
      </c>
      <c r="O387" s="38"/>
      <c r="P387" s="38"/>
      <c r="Q387" s="38"/>
      <c r="R387" s="38"/>
    </row>
    <row r="388" spans="2:18" s="2" customFormat="1" ht="11.25">
      <c r="B388" s="53" t="s">
        <v>1042</v>
      </c>
      <c r="C388" s="51" t="s">
        <v>223</v>
      </c>
      <c r="D388" s="2" t="s">
        <v>1043</v>
      </c>
      <c r="E388" s="1">
        <v>65.5</v>
      </c>
      <c r="F388" s="1">
        <v>885</v>
      </c>
      <c r="G388" s="27">
        <v>24753.85</v>
      </c>
      <c r="H388" s="27">
        <v>2475.39</v>
      </c>
      <c r="I388" s="37">
        <v>39834</v>
      </c>
      <c r="J388" s="37">
        <v>40877</v>
      </c>
      <c r="K388" s="37">
        <v>40877</v>
      </c>
      <c r="L388" s="24">
        <v>595</v>
      </c>
      <c r="M388" s="24" t="s">
        <v>729</v>
      </c>
      <c r="N388" s="38">
        <v>1043</v>
      </c>
      <c r="O388" s="38"/>
      <c r="P388" s="38"/>
      <c r="Q388" s="38"/>
      <c r="R388" s="38"/>
    </row>
    <row r="389" spans="2:18" s="2" customFormat="1" ht="11.25">
      <c r="B389" s="53" t="s">
        <v>1044</v>
      </c>
      <c r="C389" s="51" t="s">
        <v>223</v>
      </c>
      <c r="D389" s="2" t="s">
        <v>1045</v>
      </c>
      <c r="E389" s="1">
        <v>40</v>
      </c>
      <c r="F389" s="1">
        <v>815</v>
      </c>
      <c r="G389" s="27">
        <v>23588.7</v>
      </c>
      <c r="H389" s="27">
        <v>2358.87</v>
      </c>
      <c r="I389" s="37">
        <v>39766</v>
      </c>
      <c r="J389" s="37">
        <v>40877</v>
      </c>
      <c r="K389" s="37">
        <v>40877</v>
      </c>
      <c r="L389" s="24">
        <v>595</v>
      </c>
      <c r="M389" s="24" t="s">
        <v>415</v>
      </c>
      <c r="N389" s="38">
        <v>1111</v>
      </c>
      <c r="O389" s="38"/>
      <c r="P389" s="38"/>
      <c r="Q389" s="38"/>
      <c r="R389" s="38"/>
    </row>
    <row r="390" spans="2:18" s="2" customFormat="1" ht="11.25">
      <c r="B390" s="53" t="s">
        <v>1046</v>
      </c>
      <c r="C390" s="51" t="s">
        <v>223</v>
      </c>
      <c r="D390" s="2" t="s">
        <v>1047</v>
      </c>
      <c r="E390" s="1">
        <v>159</v>
      </c>
      <c r="F390" s="1">
        <v>3205</v>
      </c>
      <c r="G390" s="27">
        <v>74339.2</v>
      </c>
      <c r="H390" s="27">
        <v>46090.4</v>
      </c>
      <c r="I390" s="37">
        <v>39574</v>
      </c>
      <c r="J390" s="37">
        <v>40907</v>
      </c>
      <c r="K390" s="37">
        <v>40907</v>
      </c>
      <c r="L390" s="24">
        <v>625</v>
      </c>
      <c r="M390" s="24" t="s">
        <v>685</v>
      </c>
      <c r="N390" s="38">
        <v>1333</v>
      </c>
      <c r="O390" s="38"/>
      <c r="P390" s="38"/>
      <c r="Q390" s="38"/>
      <c r="R390" s="38"/>
    </row>
    <row r="391" spans="2:18" s="2" customFormat="1" ht="11.25">
      <c r="B391" s="53" t="s">
        <v>1048</v>
      </c>
      <c r="C391" s="51" t="s">
        <v>223</v>
      </c>
      <c r="D391" s="2" t="s">
        <v>1049</v>
      </c>
      <c r="E391" s="1">
        <v>54</v>
      </c>
      <c r="F391" s="1">
        <v>603</v>
      </c>
      <c r="G391" s="27">
        <v>17647.64</v>
      </c>
      <c r="H391" s="27">
        <v>1764.76</v>
      </c>
      <c r="I391" s="37">
        <v>39611</v>
      </c>
      <c r="J391" s="37">
        <v>40907</v>
      </c>
      <c r="K391" s="37">
        <v>40907</v>
      </c>
      <c r="L391" s="24">
        <v>625</v>
      </c>
      <c r="M391" s="24" t="s">
        <v>429</v>
      </c>
      <c r="N391" s="38">
        <v>1296</v>
      </c>
      <c r="O391" s="38"/>
      <c r="P391" s="38"/>
      <c r="Q391" s="38"/>
      <c r="R391" s="38"/>
    </row>
    <row r="392" spans="2:18" s="2" customFormat="1" ht="11.25">
      <c r="B392" s="53" t="s">
        <v>1050</v>
      </c>
      <c r="C392" s="51" t="s">
        <v>223</v>
      </c>
      <c r="D392" s="2" t="s">
        <v>1051</v>
      </c>
      <c r="E392" s="1">
        <v>178</v>
      </c>
      <c r="F392" s="1">
        <v>1271.8</v>
      </c>
      <c r="G392" s="27">
        <v>73437.95</v>
      </c>
      <c r="H392" s="27">
        <v>7343.8</v>
      </c>
      <c r="I392" s="37">
        <v>39574</v>
      </c>
      <c r="J392" s="37">
        <v>40907</v>
      </c>
      <c r="K392" s="37">
        <v>40907</v>
      </c>
      <c r="L392" s="24">
        <v>625</v>
      </c>
      <c r="M392" s="24" t="s">
        <v>301</v>
      </c>
      <c r="N392" s="38">
        <v>1333</v>
      </c>
      <c r="O392" s="38"/>
      <c r="P392" s="38"/>
      <c r="Q392" s="38"/>
      <c r="R392" s="38"/>
    </row>
    <row r="393" spans="2:18" s="2" customFormat="1" ht="11.25">
      <c r="B393" s="53" t="s">
        <v>1052</v>
      </c>
      <c r="C393" s="51" t="s">
        <v>223</v>
      </c>
      <c r="D393" s="2" t="s">
        <v>1053</v>
      </c>
      <c r="E393" s="1">
        <v>65</v>
      </c>
      <c r="F393" s="1">
        <v>932</v>
      </c>
      <c r="G393" s="27">
        <v>23914.2</v>
      </c>
      <c r="H393" s="27">
        <v>23914.2</v>
      </c>
      <c r="I393" s="37">
        <v>39611</v>
      </c>
      <c r="J393" s="37">
        <v>40907</v>
      </c>
      <c r="K393" s="37">
        <v>40907</v>
      </c>
      <c r="L393" s="24">
        <v>625</v>
      </c>
      <c r="M393" s="24" t="s">
        <v>685</v>
      </c>
      <c r="N393" s="38">
        <v>1296</v>
      </c>
      <c r="O393" s="38"/>
      <c r="P393" s="38"/>
      <c r="Q393" s="38"/>
      <c r="R393" s="38"/>
    </row>
    <row r="394" spans="2:18" s="2" customFormat="1" ht="11.25">
      <c r="B394" s="53" t="s">
        <v>1054</v>
      </c>
      <c r="C394" s="51" t="s">
        <v>223</v>
      </c>
      <c r="D394" s="2" t="s">
        <v>1055</v>
      </c>
      <c r="E394" s="1">
        <v>72</v>
      </c>
      <c r="F394" s="1">
        <v>3256.4</v>
      </c>
      <c r="G394" s="27">
        <v>198982.75</v>
      </c>
      <c r="H394" s="27">
        <v>19898.28</v>
      </c>
      <c r="I394" s="37">
        <v>39574</v>
      </c>
      <c r="J394" s="37">
        <v>40907</v>
      </c>
      <c r="K394" s="37">
        <v>40907</v>
      </c>
      <c r="L394" s="24">
        <v>625</v>
      </c>
      <c r="M394" s="24" t="s">
        <v>301</v>
      </c>
      <c r="N394" s="38">
        <v>1333</v>
      </c>
      <c r="O394" s="38"/>
      <c r="P394" s="38"/>
      <c r="Q394" s="38"/>
      <c r="R394" s="38"/>
    </row>
    <row r="395" spans="2:18" s="2" customFormat="1" ht="11.25">
      <c r="B395" s="53" t="s">
        <v>1056</v>
      </c>
      <c r="C395" s="51" t="s">
        <v>223</v>
      </c>
      <c r="D395" s="2" t="s">
        <v>1057</v>
      </c>
      <c r="E395" s="1">
        <v>66</v>
      </c>
      <c r="F395" s="1">
        <v>1025</v>
      </c>
      <c r="G395" s="27">
        <v>43540.96</v>
      </c>
      <c r="H395" s="27">
        <v>4354.1</v>
      </c>
      <c r="I395" s="37">
        <v>39696</v>
      </c>
      <c r="J395" s="37">
        <v>40908</v>
      </c>
      <c r="K395" s="37">
        <v>40908</v>
      </c>
      <c r="L395" s="24">
        <v>626</v>
      </c>
      <c r="M395" s="24" t="s">
        <v>301</v>
      </c>
      <c r="N395" s="38">
        <v>1212</v>
      </c>
      <c r="O395" s="38"/>
      <c r="P395" s="38"/>
      <c r="Q395" s="38"/>
      <c r="R395" s="38"/>
    </row>
    <row r="396" spans="2:18" s="2" customFormat="1" ht="11.25">
      <c r="B396" s="53" t="s">
        <v>1058</v>
      </c>
      <c r="C396" s="51" t="s">
        <v>223</v>
      </c>
      <c r="D396" s="2" t="s">
        <v>1059</v>
      </c>
      <c r="E396" s="1">
        <v>66</v>
      </c>
      <c r="F396" s="1">
        <v>2431.6</v>
      </c>
      <c r="G396" s="27">
        <v>128197.59</v>
      </c>
      <c r="H396" s="27">
        <v>25639.51</v>
      </c>
      <c r="I396" s="37">
        <v>39923</v>
      </c>
      <c r="J396" s="37">
        <v>40908</v>
      </c>
      <c r="K396" s="37">
        <v>40908</v>
      </c>
      <c r="L396" s="24">
        <v>626</v>
      </c>
      <c r="M396" s="24" t="s">
        <v>786</v>
      </c>
      <c r="N396" s="38">
        <v>985</v>
      </c>
      <c r="O396" s="38"/>
      <c r="P396" s="38"/>
      <c r="Q396" s="38"/>
      <c r="R396" s="38"/>
    </row>
    <row r="397" spans="2:18" s="2" customFormat="1" ht="11.25">
      <c r="B397" s="53" t="s">
        <v>1060</v>
      </c>
      <c r="C397" s="51" t="s">
        <v>223</v>
      </c>
      <c r="D397" s="2" t="s">
        <v>1061</v>
      </c>
      <c r="E397" s="1">
        <v>12</v>
      </c>
      <c r="F397" s="1">
        <v>284</v>
      </c>
      <c r="G397" s="27">
        <v>5662.25</v>
      </c>
      <c r="H397" s="27">
        <v>566.23</v>
      </c>
      <c r="I397" s="37">
        <v>39902</v>
      </c>
      <c r="J397" s="37">
        <v>40908</v>
      </c>
      <c r="K397" s="37">
        <v>40908</v>
      </c>
      <c r="L397" s="24">
        <v>626</v>
      </c>
      <c r="M397" s="24" t="s">
        <v>920</v>
      </c>
      <c r="N397" s="38">
        <v>1006</v>
      </c>
      <c r="O397" s="38"/>
      <c r="P397" s="38"/>
      <c r="Q397" s="38"/>
      <c r="R397" s="38"/>
    </row>
    <row r="398" spans="2:18" s="2" customFormat="1" ht="11.25">
      <c r="B398" s="53" t="s">
        <v>1062</v>
      </c>
      <c r="C398" s="51" t="s">
        <v>223</v>
      </c>
      <c r="D398" s="2" t="s">
        <v>1063</v>
      </c>
      <c r="E398" s="1">
        <v>66</v>
      </c>
      <c r="F398" s="1">
        <v>1297</v>
      </c>
      <c r="G398" s="27">
        <v>36921.83</v>
      </c>
      <c r="H398" s="27">
        <v>36921.83</v>
      </c>
      <c r="I398" s="37">
        <v>40024</v>
      </c>
      <c r="J398" s="37">
        <v>40908</v>
      </c>
      <c r="K398" s="37">
        <v>40908</v>
      </c>
      <c r="L398" s="24">
        <v>626</v>
      </c>
      <c r="M398" s="24" t="s">
        <v>371</v>
      </c>
      <c r="N398" s="38">
        <v>884</v>
      </c>
      <c r="O398" s="38"/>
      <c r="P398" s="38"/>
      <c r="Q398" s="38"/>
      <c r="R398" s="38"/>
    </row>
    <row r="399" spans="2:18" s="2" customFormat="1" ht="11.25">
      <c r="B399" s="53" t="s">
        <v>1064</v>
      </c>
      <c r="C399" s="51" t="s">
        <v>223</v>
      </c>
      <c r="D399" s="2" t="s">
        <v>1065</v>
      </c>
      <c r="E399" s="1">
        <v>34</v>
      </c>
      <c r="F399" s="1">
        <v>278.2</v>
      </c>
      <c r="G399" s="27">
        <v>13767.72</v>
      </c>
      <c r="H399" s="27">
        <v>1376.77</v>
      </c>
      <c r="I399" s="37">
        <v>39765</v>
      </c>
      <c r="J399" s="37">
        <v>40908</v>
      </c>
      <c r="K399" s="37">
        <v>40908</v>
      </c>
      <c r="L399" s="24">
        <v>626</v>
      </c>
      <c r="M399" s="24" t="s">
        <v>487</v>
      </c>
      <c r="N399" s="38">
        <v>1143</v>
      </c>
      <c r="O399" s="38"/>
      <c r="P399" s="38"/>
      <c r="Q399" s="38"/>
      <c r="R399" s="38"/>
    </row>
    <row r="400" spans="2:18" s="2" customFormat="1" ht="11.25">
      <c r="B400" s="53" t="s">
        <v>1066</v>
      </c>
      <c r="C400" s="51" t="s">
        <v>223</v>
      </c>
      <c r="D400" s="2" t="s">
        <v>1067</v>
      </c>
      <c r="E400" s="1">
        <v>83</v>
      </c>
      <c r="F400" s="1">
        <v>734.6</v>
      </c>
      <c r="G400" s="27">
        <v>51261.89</v>
      </c>
      <c r="H400" s="27">
        <v>44597.84</v>
      </c>
      <c r="I400" s="37">
        <v>39611</v>
      </c>
      <c r="J400" s="37">
        <v>40908</v>
      </c>
      <c r="K400" s="37">
        <v>40908</v>
      </c>
      <c r="L400" s="24">
        <v>626</v>
      </c>
      <c r="M400" s="24" t="s">
        <v>244</v>
      </c>
      <c r="N400" s="38">
        <v>1297</v>
      </c>
      <c r="O400" s="38"/>
      <c r="P400" s="38"/>
      <c r="Q400" s="38"/>
      <c r="R400" s="38"/>
    </row>
    <row r="401" spans="2:18" s="2" customFormat="1" ht="11.25">
      <c r="B401" s="53" t="s">
        <v>1068</v>
      </c>
      <c r="C401" s="51" t="s">
        <v>223</v>
      </c>
      <c r="D401" s="2" t="s">
        <v>1069</v>
      </c>
      <c r="E401" s="1">
        <v>89</v>
      </c>
      <c r="F401" s="1">
        <v>802</v>
      </c>
      <c r="G401" s="27">
        <v>19412.97</v>
      </c>
      <c r="H401" s="27">
        <v>10871.26</v>
      </c>
      <c r="I401" s="37">
        <v>39962</v>
      </c>
      <c r="J401" s="37">
        <v>40908</v>
      </c>
      <c r="K401" s="37">
        <v>40908</v>
      </c>
      <c r="L401" s="24">
        <v>626</v>
      </c>
      <c r="M401" s="24" t="s">
        <v>344</v>
      </c>
      <c r="N401" s="38">
        <v>946</v>
      </c>
      <c r="O401" s="38"/>
      <c r="P401" s="38"/>
      <c r="Q401" s="38"/>
      <c r="R401" s="38"/>
    </row>
    <row r="402" spans="2:18" s="2" customFormat="1" ht="11.25">
      <c r="B402" s="53" t="s">
        <v>1070</v>
      </c>
      <c r="C402" s="51" t="s">
        <v>223</v>
      </c>
      <c r="D402" s="2" t="s">
        <v>1071</v>
      </c>
      <c r="E402" s="1">
        <v>40</v>
      </c>
      <c r="F402" s="1">
        <v>372.2</v>
      </c>
      <c r="G402" s="27">
        <v>39087.2</v>
      </c>
      <c r="H402" s="27">
        <v>3908.72</v>
      </c>
      <c r="I402" s="37">
        <v>39581</v>
      </c>
      <c r="J402" s="37">
        <v>40908</v>
      </c>
      <c r="K402" s="37">
        <v>40908</v>
      </c>
      <c r="L402" s="24">
        <v>626</v>
      </c>
      <c r="M402" s="24" t="s">
        <v>366</v>
      </c>
      <c r="N402" s="38">
        <v>1327</v>
      </c>
      <c r="O402" s="38"/>
      <c r="P402" s="38"/>
      <c r="Q402" s="38"/>
      <c r="R402" s="38"/>
    </row>
    <row r="403" spans="2:18" s="2" customFormat="1" ht="11.25">
      <c r="B403" s="53" t="s">
        <v>1072</v>
      </c>
      <c r="C403" s="51" t="s">
        <v>223</v>
      </c>
      <c r="D403" s="2" t="s">
        <v>1073</v>
      </c>
      <c r="E403" s="1">
        <v>82</v>
      </c>
      <c r="F403" s="1">
        <v>1336.2</v>
      </c>
      <c r="G403" s="27">
        <v>26363.98</v>
      </c>
      <c r="H403" s="27">
        <v>2636.4</v>
      </c>
      <c r="I403" s="37">
        <v>39366</v>
      </c>
      <c r="J403" s="37">
        <v>40908</v>
      </c>
      <c r="K403" s="37">
        <v>40908</v>
      </c>
      <c r="L403" s="24">
        <v>626</v>
      </c>
      <c r="M403" s="24" t="s">
        <v>344</v>
      </c>
      <c r="N403" s="38">
        <v>1542</v>
      </c>
      <c r="O403" s="38"/>
      <c r="P403" s="38"/>
      <c r="Q403" s="38"/>
      <c r="R403" s="38"/>
    </row>
    <row r="404" spans="2:18" s="2" customFormat="1" ht="11.25">
      <c r="B404" s="53" t="s">
        <v>1074</v>
      </c>
      <c r="C404" s="51" t="s">
        <v>223</v>
      </c>
      <c r="D404" s="2" t="s">
        <v>1075</v>
      </c>
      <c r="E404" s="1">
        <v>50</v>
      </c>
      <c r="F404" s="1">
        <v>897</v>
      </c>
      <c r="G404" s="27">
        <v>25909.88</v>
      </c>
      <c r="H404" s="27">
        <v>2590.99</v>
      </c>
      <c r="I404" s="37">
        <v>39917</v>
      </c>
      <c r="J404" s="37">
        <v>40908</v>
      </c>
      <c r="K404" s="37">
        <v>40908</v>
      </c>
      <c r="L404" s="24">
        <v>626</v>
      </c>
      <c r="M404" s="24" t="s">
        <v>252</v>
      </c>
      <c r="N404" s="38">
        <v>991</v>
      </c>
      <c r="O404" s="38"/>
      <c r="P404" s="38"/>
      <c r="Q404" s="38"/>
      <c r="R404" s="38"/>
    </row>
    <row r="405" spans="2:18" s="2" customFormat="1" ht="11.25">
      <c r="B405" s="53" t="s">
        <v>1076</v>
      </c>
      <c r="C405" s="51" t="s">
        <v>223</v>
      </c>
      <c r="D405" s="2" t="s">
        <v>1077</v>
      </c>
      <c r="E405" s="1">
        <v>63</v>
      </c>
      <c r="F405" s="1">
        <v>830.6</v>
      </c>
      <c r="G405" s="27">
        <v>17122.15</v>
      </c>
      <c r="H405" s="27">
        <v>1712.22</v>
      </c>
      <c r="I405" s="37">
        <v>39961</v>
      </c>
      <c r="J405" s="37">
        <v>40908</v>
      </c>
      <c r="K405" s="37">
        <v>40908</v>
      </c>
      <c r="L405" s="24">
        <v>626</v>
      </c>
      <c r="M405" s="24" t="s">
        <v>631</v>
      </c>
      <c r="N405" s="38">
        <v>947</v>
      </c>
      <c r="O405" s="38"/>
      <c r="P405" s="38"/>
      <c r="Q405" s="38"/>
      <c r="R405" s="38"/>
    </row>
    <row r="406" spans="2:18" s="2" customFormat="1" ht="11.25">
      <c r="B406" s="53" t="s">
        <v>1078</v>
      </c>
      <c r="C406" s="51" t="s">
        <v>223</v>
      </c>
      <c r="D406" s="2" t="s">
        <v>1079</v>
      </c>
      <c r="E406" s="1">
        <v>20</v>
      </c>
      <c r="F406" s="1">
        <v>77</v>
      </c>
      <c r="G406" s="27">
        <v>1689.02</v>
      </c>
      <c r="H406" s="27">
        <v>1689.02</v>
      </c>
      <c r="I406" s="37">
        <v>40085</v>
      </c>
      <c r="J406" s="37">
        <v>40908</v>
      </c>
      <c r="K406" s="37">
        <v>40908</v>
      </c>
      <c r="L406" s="24">
        <v>626</v>
      </c>
      <c r="M406" s="24" t="s">
        <v>1080</v>
      </c>
      <c r="N406" s="38">
        <v>823</v>
      </c>
      <c r="O406" s="38"/>
      <c r="P406" s="38"/>
      <c r="Q406" s="38"/>
      <c r="R406" s="38"/>
    </row>
    <row r="407" spans="2:18" s="2" customFormat="1" ht="11.25">
      <c r="B407" s="53" t="s">
        <v>1081</v>
      </c>
      <c r="C407" s="51" t="s">
        <v>223</v>
      </c>
      <c r="D407" s="2" t="s">
        <v>1082</v>
      </c>
      <c r="E407" s="1">
        <v>96</v>
      </c>
      <c r="F407" s="1">
        <v>1383.6</v>
      </c>
      <c r="G407" s="27">
        <v>57187.95</v>
      </c>
      <c r="H407" s="27">
        <v>51469.16</v>
      </c>
      <c r="I407" s="37">
        <v>39653</v>
      </c>
      <c r="J407" s="37">
        <v>40908</v>
      </c>
      <c r="K407" s="37">
        <v>40908</v>
      </c>
      <c r="L407" s="24">
        <v>626</v>
      </c>
      <c r="M407" s="24" t="s">
        <v>503</v>
      </c>
      <c r="N407" s="38">
        <v>1255</v>
      </c>
      <c r="O407" s="38"/>
      <c r="P407" s="38"/>
      <c r="Q407" s="38"/>
      <c r="R407" s="38"/>
    </row>
    <row r="408" spans="2:18" s="2" customFormat="1" ht="11.25">
      <c r="B408" s="53" t="s">
        <v>1083</v>
      </c>
      <c r="C408" s="51" t="s">
        <v>223</v>
      </c>
      <c r="D408" s="2" t="s">
        <v>1084</v>
      </c>
      <c r="E408" s="1">
        <v>24</v>
      </c>
      <c r="F408" s="1">
        <v>384.6</v>
      </c>
      <c r="G408" s="27">
        <v>15718.3</v>
      </c>
      <c r="H408" s="27">
        <v>1571.83</v>
      </c>
      <c r="I408" s="37">
        <v>39574</v>
      </c>
      <c r="J408" s="37">
        <v>40908</v>
      </c>
      <c r="K408" s="37">
        <v>40908</v>
      </c>
      <c r="L408" s="24">
        <v>626</v>
      </c>
      <c r="M408" s="24" t="s">
        <v>631</v>
      </c>
      <c r="N408" s="38">
        <v>1334</v>
      </c>
      <c r="O408" s="38"/>
      <c r="P408" s="38"/>
      <c r="Q408" s="38"/>
      <c r="R408" s="38"/>
    </row>
    <row r="409" spans="2:18" s="2" customFormat="1" ht="11.25">
      <c r="B409" s="53" t="s">
        <v>1085</v>
      </c>
      <c r="C409" s="51" t="s">
        <v>223</v>
      </c>
      <c r="D409" s="2" t="s">
        <v>1086</v>
      </c>
      <c r="E409" s="1">
        <v>54</v>
      </c>
      <c r="F409" s="1">
        <v>609.8</v>
      </c>
      <c r="G409" s="27">
        <v>50023.02</v>
      </c>
      <c r="H409" s="27">
        <v>5002.3</v>
      </c>
      <c r="I409" s="37">
        <v>39744</v>
      </c>
      <c r="J409" s="37">
        <v>40908</v>
      </c>
      <c r="K409" s="37">
        <v>40908</v>
      </c>
      <c r="L409" s="24">
        <v>626</v>
      </c>
      <c r="M409" s="24" t="s">
        <v>388</v>
      </c>
      <c r="N409" s="38">
        <v>1164</v>
      </c>
      <c r="O409" s="38"/>
      <c r="P409" s="38"/>
      <c r="Q409" s="38"/>
      <c r="R409" s="38"/>
    </row>
    <row r="410" spans="2:18" s="2" customFormat="1" ht="11.25">
      <c r="B410" s="53" t="s">
        <v>1087</v>
      </c>
      <c r="C410" s="51" t="s">
        <v>223</v>
      </c>
      <c r="D410" s="2" t="s">
        <v>1088</v>
      </c>
      <c r="E410" s="1">
        <v>61</v>
      </c>
      <c r="F410" s="1">
        <v>777</v>
      </c>
      <c r="G410" s="27">
        <v>24570.2</v>
      </c>
      <c r="H410" s="27">
        <v>24570.2</v>
      </c>
      <c r="I410" s="37">
        <v>39876</v>
      </c>
      <c r="J410" s="37">
        <v>40908</v>
      </c>
      <c r="K410" s="37">
        <v>40908</v>
      </c>
      <c r="L410" s="24">
        <v>626</v>
      </c>
      <c r="M410" s="24" t="s">
        <v>1089</v>
      </c>
      <c r="N410" s="38">
        <v>1032</v>
      </c>
      <c r="O410" s="38"/>
      <c r="P410" s="38"/>
      <c r="Q410" s="38"/>
      <c r="R410" s="38"/>
    </row>
    <row r="411" spans="2:18" s="2" customFormat="1" ht="11.25">
      <c r="B411" s="53" t="s">
        <v>1090</v>
      </c>
      <c r="C411" s="51" t="s">
        <v>223</v>
      </c>
      <c r="D411" s="2" t="s">
        <v>1091</v>
      </c>
      <c r="E411" s="1">
        <v>245</v>
      </c>
      <c r="F411" s="1">
        <v>3278.4</v>
      </c>
      <c r="G411" s="27">
        <v>214319.54</v>
      </c>
      <c r="H411" s="27">
        <v>21431.95</v>
      </c>
      <c r="I411" s="37">
        <v>39765</v>
      </c>
      <c r="J411" s="37">
        <v>40908</v>
      </c>
      <c r="K411" s="37">
        <v>40908</v>
      </c>
      <c r="L411" s="24">
        <v>626</v>
      </c>
      <c r="M411" s="24" t="s">
        <v>660</v>
      </c>
      <c r="N411" s="38">
        <v>1143</v>
      </c>
      <c r="O411" s="38"/>
      <c r="P411" s="38"/>
      <c r="Q411" s="38"/>
      <c r="R411" s="38"/>
    </row>
    <row r="412" spans="2:18" s="2" customFormat="1" ht="11.25">
      <c r="B412" s="53" t="s">
        <v>1092</v>
      </c>
      <c r="C412" s="51" t="s">
        <v>223</v>
      </c>
      <c r="D412" s="2" t="s">
        <v>1093</v>
      </c>
      <c r="E412" s="1">
        <v>92</v>
      </c>
      <c r="F412" s="1">
        <v>869</v>
      </c>
      <c r="G412" s="27">
        <v>25090.3</v>
      </c>
      <c r="H412" s="27">
        <v>2509.03</v>
      </c>
      <c r="I412" s="37">
        <v>39882</v>
      </c>
      <c r="J412" s="37">
        <v>40908</v>
      </c>
      <c r="K412" s="37">
        <v>40908</v>
      </c>
      <c r="L412" s="24">
        <v>626</v>
      </c>
      <c r="M412" s="24" t="s">
        <v>549</v>
      </c>
      <c r="N412" s="38">
        <v>1026</v>
      </c>
      <c r="O412" s="38"/>
      <c r="P412" s="38"/>
      <c r="Q412" s="38"/>
      <c r="R412" s="38"/>
    </row>
    <row r="413" spans="2:18" s="2" customFormat="1" ht="11.25">
      <c r="B413" s="53" t="s">
        <v>1094</v>
      </c>
      <c r="C413" s="51" t="s">
        <v>223</v>
      </c>
      <c r="D413" s="2" t="s">
        <v>1095</v>
      </c>
      <c r="E413" s="1">
        <v>119</v>
      </c>
      <c r="F413" s="1">
        <v>2935.6</v>
      </c>
      <c r="G413" s="27">
        <v>111117.5</v>
      </c>
      <c r="H413" s="27">
        <v>11111.75</v>
      </c>
      <c r="I413" s="37">
        <v>40220</v>
      </c>
      <c r="J413" s="37">
        <v>40908</v>
      </c>
      <c r="K413" s="37">
        <v>40908</v>
      </c>
      <c r="L413" s="24">
        <v>626</v>
      </c>
      <c r="M413" s="24" t="s">
        <v>1096</v>
      </c>
      <c r="N413" s="38">
        <v>688</v>
      </c>
      <c r="O413" s="38"/>
      <c r="P413" s="38"/>
      <c r="Q413" s="38"/>
      <c r="R413" s="38"/>
    </row>
    <row r="414" spans="2:18" s="2" customFormat="1" ht="11.25">
      <c r="B414" s="53" t="s">
        <v>1097</v>
      </c>
      <c r="C414" s="51" t="s">
        <v>223</v>
      </c>
      <c r="D414" s="2" t="s">
        <v>1098</v>
      </c>
      <c r="E414" s="1">
        <v>16</v>
      </c>
      <c r="F414" s="1">
        <v>367</v>
      </c>
      <c r="G414" s="27">
        <v>11844.3</v>
      </c>
      <c r="H414" s="27">
        <v>1184.43</v>
      </c>
      <c r="I414" s="37">
        <v>40207</v>
      </c>
      <c r="J414" s="37">
        <v>40908</v>
      </c>
      <c r="K414" s="37">
        <v>40908</v>
      </c>
      <c r="L414" s="24">
        <v>626</v>
      </c>
      <c r="M414" s="24" t="s">
        <v>1005</v>
      </c>
      <c r="N414" s="38">
        <v>701</v>
      </c>
      <c r="O414" s="38"/>
      <c r="P414" s="38"/>
      <c r="Q414" s="38"/>
      <c r="R414" s="38"/>
    </row>
    <row r="415" spans="2:18" s="2" customFormat="1" ht="11.25">
      <c r="B415" s="53" t="s">
        <v>1099</v>
      </c>
      <c r="C415" s="51" t="s">
        <v>223</v>
      </c>
      <c r="D415" s="2" t="s">
        <v>1100</v>
      </c>
      <c r="E415" s="1">
        <v>87</v>
      </c>
      <c r="F415" s="1">
        <v>1374.2</v>
      </c>
      <c r="G415" s="27">
        <v>47488.15</v>
      </c>
      <c r="H415" s="27">
        <v>4748.82</v>
      </c>
      <c r="I415" s="37">
        <v>40214</v>
      </c>
      <c r="J415" s="37">
        <v>40908</v>
      </c>
      <c r="K415" s="37">
        <v>40908</v>
      </c>
      <c r="L415" s="24">
        <v>626</v>
      </c>
      <c r="M415" s="24" t="s">
        <v>920</v>
      </c>
      <c r="N415" s="38">
        <v>694</v>
      </c>
      <c r="O415" s="38"/>
      <c r="P415" s="38"/>
      <c r="Q415" s="38"/>
      <c r="R415" s="38"/>
    </row>
    <row r="416" spans="2:18" s="2" customFormat="1" ht="11.25">
      <c r="B416" s="53" t="s">
        <v>1101</v>
      </c>
      <c r="C416" s="51" t="s">
        <v>223</v>
      </c>
      <c r="D416" s="2" t="s">
        <v>1102</v>
      </c>
      <c r="E416" s="1">
        <v>272</v>
      </c>
      <c r="F416" s="1">
        <v>3868.8</v>
      </c>
      <c r="G416" s="27">
        <v>137175.25</v>
      </c>
      <c r="H416" s="27">
        <v>13717.53</v>
      </c>
      <c r="I416" s="37">
        <v>39855</v>
      </c>
      <c r="J416" s="37">
        <v>40908</v>
      </c>
      <c r="K416" s="37">
        <v>40908</v>
      </c>
      <c r="L416" s="24">
        <v>626</v>
      </c>
      <c r="M416" s="24" t="s">
        <v>371</v>
      </c>
      <c r="N416" s="38">
        <v>1053</v>
      </c>
      <c r="O416" s="38"/>
      <c r="P416" s="38"/>
      <c r="Q416" s="38"/>
      <c r="R416" s="38"/>
    </row>
    <row r="417" spans="2:18" s="2" customFormat="1" ht="11.25">
      <c r="B417" s="53" t="s">
        <v>1103</v>
      </c>
      <c r="C417" s="51" t="s">
        <v>223</v>
      </c>
      <c r="D417" s="2" t="s">
        <v>1104</v>
      </c>
      <c r="E417" s="1">
        <v>132</v>
      </c>
      <c r="F417" s="1">
        <v>1321</v>
      </c>
      <c r="G417" s="27">
        <v>45656.77</v>
      </c>
      <c r="H417" s="27">
        <v>4565.68</v>
      </c>
      <c r="I417" s="37">
        <v>39960</v>
      </c>
      <c r="J417" s="37">
        <v>40908</v>
      </c>
      <c r="K417" s="37">
        <v>40908</v>
      </c>
      <c r="L417" s="24">
        <v>626</v>
      </c>
      <c r="M417" s="24" t="s">
        <v>241</v>
      </c>
      <c r="N417" s="38">
        <v>948</v>
      </c>
      <c r="O417" s="38"/>
      <c r="P417" s="38"/>
      <c r="Q417" s="38"/>
      <c r="R417" s="38"/>
    </row>
    <row r="418" spans="2:18" s="2" customFormat="1" ht="11.25">
      <c r="B418" s="53" t="s">
        <v>1105</v>
      </c>
      <c r="C418" s="51" t="s">
        <v>223</v>
      </c>
      <c r="D418" s="2" t="s">
        <v>1106</v>
      </c>
      <c r="E418" s="1">
        <v>86</v>
      </c>
      <c r="F418" s="1">
        <v>597.4</v>
      </c>
      <c r="G418" s="27">
        <v>19439.3</v>
      </c>
      <c r="H418" s="27">
        <v>1943.93</v>
      </c>
      <c r="I418" s="37">
        <v>39972</v>
      </c>
      <c r="J418" s="37">
        <v>40908</v>
      </c>
      <c r="K418" s="37">
        <v>40908</v>
      </c>
      <c r="L418" s="24">
        <v>626</v>
      </c>
      <c r="M418" s="24" t="s">
        <v>631</v>
      </c>
      <c r="N418" s="38">
        <v>936</v>
      </c>
      <c r="O418" s="38"/>
      <c r="P418" s="38"/>
      <c r="Q418" s="38"/>
      <c r="R418" s="38"/>
    </row>
    <row r="419" spans="2:18" s="2" customFormat="1" ht="11.25">
      <c r="B419" s="53" t="s">
        <v>1107</v>
      </c>
      <c r="C419" s="51" t="s">
        <v>223</v>
      </c>
      <c r="D419" s="2" t="s">
        <v>1108</v>
      </c>
      <c r="E419" s="1">
        <v>116</v>
      </c>
      <c r="F419" s="1">
        <v>521.1</v>
      </c>
      <c r="G419" s="27">
        <v>23667</v>
      </c>
      <c r="H419" s="27">
        <v>23667</v>
      </c>
      <c r="I419" s="37">
        <v>40078</v>
      </c>
      <c r="J419" s="37">
        <v>40908</v>
      </c>
      <c r="K419" s="37">
        <v>40908</v>
      </c>
      <c r="L419" s="24">
        <v>626</v>
      </c>
      <c r="M419" s="24" t="s">
        <v>604</v>
      </c>
      <c r="N419" s="38">
        <v>830</v>
      </c>
      <c r="O419" s="38"/>
      <c r="P419" s="38"/>
      <c r="Q419" s="38"/>
      <c r="R419" s="38"/>
    </row>
    <row r="420" spans="2:18" s="2" customFormat="1" ht="11.25">
      <c r="B420" s="53" t="s">
        <v>1109</v>
      </c>
      <c r="C420" s="51" t="s">
        <v>223</v>
      </c>
      <c r="D420" s="2" t="s">
        <v>1110</v>
      </c>
      <c r="E420" s="1">
        <v>151.4</v>
      </c>
      <c r="F420" s="1">
        <v>2234.8</v>
      </c>
      <c r="G420" s="27">
        <v>81766.85</v>
      </c>
      <c r="H420" s="27">
        <v>8176.69</v>
      </c>
      <c r="I420" s="37">
        <v>39898</v>
      </c>
      <c r="J420" s="37">
        <v>40908</v>
      </c>
      <c r="K420" s="37">
        <v>40908</v>
      </c>
      <c r="L420" s="24">
        <v>626</v>
      </c>
      <c r="M420" s="24" t="s">
        <v>264</v>
      </c>
      <c r="N420" s="38">
        <v>1010</v>
      </c>
      <c r="O420" s="38"/>
      <c r="P420" s="38"/>
      <c r="Q420" s="38"/>
      <c r="R420" s="38"/>
    </row>
    <row r="421" spans="2:18" s="2" customFormat="1" ht="11.25">
      <c r="B421" s="53" t="s">
        <v>1111</v>
      </c>
      <c r="C421" s="51" t="s">
        <v>223</v>
      </c>
      <c r="D421" s="2" t="s">
        <v>1112</v>
      </c>
      <c r="E421" s="1">
        <v>82</v>
      </c>
      <c r="F421" s="1">
        <v>1624.2</v>
      </c>
      <c r="G421" s="27">
        <v>64995</v>
      </c>
      <c r="H421" s="27">
        <v>6499.5</v>
      </c>
      <c r="I421" s="37">
        <v>39884</v>
      </c>
      <c r="J421" s="37">
        <v>40908</v>
      </c>
      <c r="K421" s="37">
        <v>40908</v>
      </c>
      <c r="L421" s="24">
        <v>626</v>
      </c>
      <c r="M421" s="24" t="s">
        <v>264</v>
      </c>
      <c r="N421" s="38">
        <v>1024</v>
      </c>
      <c r="O421" s="38"/>
      <c r="P421" s="38"/>
      <c r="Q421" s="38"/>
      <c r="R421" s="38"/>
    </row>
    <row r="422" spans="2:18" s="2" customFormat="1" ht="11.25">
      <c r="B422" s="53" t="s">
        <v>1113</v>
      </c>
      <c r="C422" s="51" t="s">
        <v>223</v>
      </c>
      <c r="D422" s="2" t="s">
        <v>1114</v>
      </c>
      <c r="E422" s="1">
        <v>355</v>
      </c>
      <c r="F422" s="1">
        <v>4290</v>
      </c>
      <c r="G422" s="27">
        <v>159028.03</v>
      </c>
      <c r="H422" s="27">
        <v>66791.79</v>
      </c>
      <c r="I422" s="37">
        <v>39960</v>
      </c>
      <c r="J422" s="37">
        <v>40908</v>
      </c>
      <c r="K422" s="37">
        <v>40908</v>
      </c>
      <c r="L422" s="24">
        <v>626</v>
      </c>
      <c r="M422" s="24" t="s">
        <v>241</v>
      </c>
      <c r="N422" s="38">
        <v>948</v>
      </c>
      <c r="O422" s="38"/>
      <c r="P422" s="38"/>
      <c r="Q422" s="38"/>
      <c r="R422" s="38"/>
    </row>
    <row r="423" spans="2:18" s="2" customFormat="1" ht="11.25">
      <c r="B423" s="53" t="s">
        <v>1115</v>
      </c>
      <c r="C423" s="51" t="s">
        <v>223</v>
      </c>
      <c r="D423" s="2" t="s">
        <v>1116</v>
      </c>
      <c r="E423" s="1">
        <v>86</v>
      </c>
      <c r="F423" s="1">
        <v>1890</v>
      </c>
      <c r="G423" s="27">
        <v>78288.79</v>
      </c>
      <c r="H423" s="27">
        <v>7828.88</v>
      </c>
      <c r="I423" s="37">
        <v>40241</v>
      </c>
      <c r="J423" s="37">
        <v>40908</v>
      </c>
      <c r="K423" s="37">
        <v>40908</v>
      </c>
      <c r="L423" s="24">
        <v>626</v>
      </c>
      <c r="M423" s="24" t="s">
        <v>252</v>
      </c>
      <c r="N423" s="38">
        <v>667</v>
      </c>
      <c r="O423" s="38"/>
      <c r="P423" s="38"/>
      <c r="Q423" s="38"/>
      <c r="R423" s="38"/>
    </row>
    <row r="424" spans="2:18" s="2" customFormat="1" ht="11.25">
      <c r="B424" s="53" t="s">
        <v>1117</v>
      </c>
      <c r="C424" s="51" t="s">
        <v>223</v>
      </c>
      <c r="D424" s="2" t="s">
        <v>1118</v>
      </c>
      <c r="E424" s="1">
        <v>44</v>
      </c>
      <c r="F424" s="1">
        <v>520</v>
      </c>
      <c r="G424" s="27">
        <v>23455.6</v>
      </c>
      <c r="H424" s="27">
        <v>2345.56</v>
      </c>
      <c r="I424" s="37">
        <v>40252</v>
      </c>
      <c r="J424" s="37">
        <v>40908</v>
      </c>
      <c r="K424" s="37">
        <v>40908</v>
      </c>
      <c r="L424" s="24">
        <v>626</v>
      </c>
      <c r="M424" s="24" t="s">
        <v>252</v>
      </c>
      <c r="N424" s="38">
        <v>656</v>
      </c>
      <c r="O424" s="38"/>
      <c r="P424" s="38"/>
      <c r="Q424" s="38"/>
      <c r="R424" s="38"/>
    </row>
    <row r="425" spans="2:18" s="2" customFormat="1" ht="11.25">
      <c r="B425" s="53" t="s">
        <v>1119</v>
      </c>
      <c r="C425" s="51" t="s">
        <v>223</v>
      </c>
      <c r="D425" s="2" t="s">
        <v>1120</v>
      </c>
      <c r="E425" s="1">
        <v>38</v>
      </c>
      <c r="F425" s="1">
        <v>285.4</v>
      </c>
      <c r="G425" s="27">
        <v>7708.3</v>
      </c>
      <c r="H425" s="27">
        <v>770.83</v>
      </c>
      <c r="I425" s="37">
        <v>39721</v>
      </c>
      <c r="J425" s="37">
        <v>40908</v>
      </c>
      <c r="K425" s="37">
        <v>40908</v>
      </c>
      <c r="L425" s="24">
        <v>626</v>
      </c>
      <c r="M425" s="24" t="s">
        <v>601</v>
      </c>
      <c r="N425" s="38">
        <v>1187</v>
      </c>
      <c r="O425" s="38"/>
      <c r="P425" s="38"/>
      <c r="Q425" s="38"/>
      <c r="R425" s="38"/>
    </row>
    <row r="426" spans="2:18" s="2" customFormat="1" ht="11.25">
      <c r="B426" s="53" t="s">
        <v>1121</v>
      </c>
      <c r="C426" s="51" t="s">
        <v>223</v>
      </c>
      <c r="D426" s="2" t="s">
        <v>1122</v>
      </c>
      <c r="E426" s="1">
        <v>105</v>
      </c>
      <c r="F426" s="1">
        <v>1301.2</v>
      </c>
      <c r="G426" s="27">
        <v>66058.15</v>
      </c>
      <c r="H426" s="27">
        <v>19817.48</v>
      </c>
      <c r="I426" s="37">
        <v>39841</v>
      </c>
      <c r="J426" s="37">
        <v>40908</v>
      </c>
      <c r="K426" s="37">
        <v>40908</v>
      </c>
      <c r="L426" s="24">
        <v>626</v>
      </c>
      <c r="M426" s="24" t="s">
        <v>421</v>
      </c>
      <c r="N426" s="38">
        <v>1067</v>
      </c>
      <c r="O426" s="38"/>
      <c r="P426" s="38"/>
      <c r="Q426" s="38"/>
      <c r="R426" s="38"/>
    </row>
    <row r="427" spans="2:18" s="2" customFormat="1" ht="11.25">
      <c r="B427" s="53" t="s">
        <v>1123</v>
      </c>
      <c r="C427" s="51" t="s">
        <v>223</v>
      </c>
      <c r="D427" s="2" t="s">
        <v>1124</v>
      </c>
      <c r="E427" s="1">
        <v>177</v>
      </c>
      <c r="F427" s="1">
        <v>2686.6</v>
      </c>
      <c r="G427" s="27">
        <v>88665.34</v>
      </c>
      <c r="H427" s="27">
        <v>8866.53</v>
      </c>
      <c r="I427" s="37">
        <v>39569</v>
      </c>
      <c r="J427" s="37">
        <v>40908</v>
      </c>
      <c r="K427" s="37">
        <v>40908</v>
      </c>
      <c r="L427" s="24">
        <v>626</v>
      </c>
      <c r="M427" s="24" t="s">
        <v>241</v>
      </c>
      <c r="N427" s="38">
        <v>1339</v>
      </c>
      <c r="O427" s="38"/>
      <c r="P427" s="38"/>
      <c r="Q427" s="38"/>
      <c r="R427" s="38"/>
    </row>
    <row r="428" spans="2:18" s="2" customFormat="1" ht="11.25">
      <c r="B428" s="53" t="s">
        <v>1125</v>
      </c>
      <c r="C428" s="51" t="s">
        <v>223</v>
      </c>
      <c r="D428" s="2" t="s">
        <v>1126</v>
      </c>
      <c r="E428" s="1">
        <v>153</v>
      </c>
      <c r="F428" s="1">
        <v>987</v>
      </c>
      <c r="G428" s="27">
        <v>51319.8</v>
      </c>
      <c r="H428" s="27">
        <v>51319.8</v>
      </c>
      <c r="I428" s="37">
        <v>39828</v>
      </c>
      <c r="J428" s="37">
        <v>40908</v>
      </c>
      <c r="K428" s="37">
        <v>40908</v>
      </c>
      <c r="L428" s="24">
        <v>626</v>
      </c>
      <c r="M428" s="24" t="s">
        <v>601</v>
      </c>
      <c r="N428" s="38">
        <v>1080</v>
      </c>
      <c r="O428" s="38"/>
      <c r="P428" s="38"/>
      <c r="Q428" s="38"/>
      <c r="R428" s="38"/>
    </row>
    <row r="429" spans="2:18" s="2" customFormat="1" ht="11.25">
      <c r="B429" s="53" t="s">
        <v>1127</v>
      </c>
      <c r="C429" s="51" t="s">
        <v>223</v>
      </c>
      <c r="D429" s="2" t="s">
        <v>1128</v>
      </c>
      <c r="E429" s="1">
        <v>88</v>
      </c>
      <c r="F429" s="1">
        <v>1426.6</v>
      </c>
      <c r="G429" s="27">
        <v>32063.04</v>
      </c>
      <c r="H429" s="27">
        <v>3206.3</v>
      </c>
      <c r="I429" s="37">
        <v>39962</v>
      </c>
      <c r="J429" s="37">
        <v>40908</v>
      </c>
      <c r="K429" s="37">
        <v>40908</v>
      </c>
      <c r="L429" s="24">
        <v>626</v>
      </c>
      <c r="M429" s="24" t="s">
        <v>344</v>
      </c>
      <c r="N429" s="38">
        <v>946</v>
      </c>
      <c r="O429" s="38"/>
      <c r="P429" s="38"/>
      <c r="Q429" s="38"/>
      <c r="R429" s="38"/>
    </row>
    <row r="430" spans="2:18" s="2" customFormat="1" ht="11.25">
      <c r="B430" s="53" t="s">
        <v>1129</v>
      </c>
      <c r="C430" s="51" t="s">
        <v>223</v>
      </c>
      <c r="D430" s="2" t="s">
        <v>1130</v>
      </c>
      <c r="E430" s="1">
        <v>36</v>
      </c>
      <c r="F430" s="1">
        <v>413.4</v>
      </c>
      <c r="G430" s="27">
        <v>17358.6</v>
      </c>
      <c r="H430" s="27">
        <v>1735.86</v>
      </c>
      <c r="I430" s="37">
        <v>40254</v>
      </c>
      <c r="J430" s="37">
        <v>40908</v>
      </c>
      <c r="K430" s="37">
        <v>40908</v>
      </c>
      <c r="L430" s="24">
        <v>626</v>
      </c>
      <c r="M430" s="24" t="s">
        <v>771</v>
      </c>
      <c r="N430" s="38">
        <v>654</v>
      </c>
      <c r="O430" s="38"/>
      <c r="P430" s="38"/>
      <c r="Q430" s="38"/>
      <c r="R430" s="38"/>
    </row>
    <row r="431" spans="2:18" s="2" customFormat="1" ht="11.25">
      <c r="B431" s="53" t="s">
        <v>1131</v>
      </c>
      <c r="C431" s="51" t="s">
        <v>233</v>
      </c>
      <c r="D431" s="2" t="s">
        <v>1132</v>
      </c>
      <c r="E431" s="1">
        <v>239</v>
      </c>
      <c r="F431" s="1">
        <v>2481.6</v>
      </c>
      <c r="G431" s="27">
        <v>34859.2</v>
      </c>
      <c r="H431" s="27">
        <v>3485.92</v>
      </c>
      <c r="I431" s="37">
        <v>39380</v>
      </c>
      <c r="J431" s="37">
        <v>40908</v>
      </c>
      <c r="K431" s="37">
        <v>40908</v>
      </c>
      <c r="L431" s="24">
        <v>626</v>
      </c>
      <c r="M431" s="24" t="s">
        <v>249</v>
      </c>
      <c r="N431" s="38">
        <v>1528</v>
      </c>
      <c r="O431" s="38"/>
      <c r="P431" s="38"/>
      <c r="Q431" s="38"/>
      <c r="R431" s="38"/>
    </row>
    <row r="432" spans="2:18" s="2" customFormat="1" ht="11.25">
      <c r="B432" s="53" t="s">
        <v>1133</v>
      </c>
      <c r="C432" s="51" t="s">
        <v>223</v>
      </c>
      <c r="D432" s="2" t="s">
        <v>1134</v>
      </c>
      <c r="E432" s="1">
        <v>99</v>
      </c>
      <c r="F432" s="1">
        <v>339</v>
      </c>
      <c r="G432" s="27">
        <v>9403.5</v>
      </c>
      <c r="H432" s="27">
        <v>9403.5</v>
      </c>
      <c r="I432" s="37">
        <v>40028</v>
      </c>
      <c r="J432" s="37">
        <v>40908</v>
      </c>
      <c r="K432" s="37">
        <v>40908</v>
      </c>
      <c r="L432" s="24">
        <v>626</v>
      </c>
      <c r="M432" s="24" t="s">
        <v>344</v>
      </c>
      <c r="N432" s="38">
        <v>880</v>
      </c>
      <c r="O432" s="38"/>
      <c r="P432" s="38"/>
      <c r="Q432" s="38"/>
      <c r="R432" s="38"/>
    </row>
    <row r="433" spans="2:18" s="2" customFormat="1" ht="11.25">
      <c r="B433" s="53" t="s">
        <v>1135</v>
      </c>
      <c r="C433" s="51" t="s">
        <v>223</v>
      </c>
      <c r="D433" s="2" t="s">
        <v>1136</v>
      </c>
      <c r="E433" s="1">
        <v>48</v>
      </c>
      <c r="F433" s="1">
        <v>1026.6</v>
      </c>
      <c r="G433" s="27">
        <v>34622.45</v>
      </c>
      <c r="H433" s="27">
        <v>3462.25</v>
      </c>
      <c r="I433" s="37">
        <v>40211</v>
      </c>
      <c r="J433" s="37">
        <v>40908</v>
      </c>
      <c r="K433" s="37">
        <v>40908</v>
      </c>
      <c r="L433" s="24">
        <v>626</v>
      </c>
      <c r="M433" s="24" t="s">
        <v>445</v>
      </c>
      <c r="N433" s="38">
        <v>697</v>
      </c>
      <c r="O433" s="38"/>
      <c r="P433" s="38"/>
      <c r="Q433" s="38"/>
      <c r="R433" s="38"/>
    </row>
    <row r="434" spans="2:18" s="2" customFormat="1" ht="11.25">
      <c r="B434" s="53" t="s">
        <v>1137</v>
      </c>
      <c r="C434" s="51" t="s">
        <v>223</v>
      </c>
      <c r="D434" s="2" t="s">
        <v>1138</v>
      </c>
      <c r="E434" s="1">
        <v>40</v>
      </c>
      <c r="F434" s="1">
        <v>643</v>
      </c>
      <c r="G434" s="27">
        <v>25057.3</v>
      </c>
      <c r="H434" s="27">
        <v>12528.65</v>
      </c>
      <c r="I434" s="37">
        <v>39962</v>
      </c>
      <c r="J434" s="37">
        <v>40908</v>
      </c>
      <c r="K434" s="37">
        <v>40908</v>
      </c>
      <c r="L434" s="24">
        <v>626</v>
      </c>
      <c r="M434" s="24" t="s">
        <v>939</v>
      </c>
      <c r="N434" s="38">
        <v>946</v>
      </c>
      <c r="O434" s="38"/>
      <c r="P434" s="38"/>
      <c r="Q434" s="38"/>
      <c r="R434" s="38"/>
    </row>
    <row r="435" spans="2:18" s="2" customFormat="1" ht="11.25">
      <c r="B435" s="53" t="s">
        <v>1139</v>
      </c>
      <c r="C435" s="51" t="s">
        <v>223</v>
      </c>
      <c r="D435" s="2" t="s">
        <v>1140</v>
      </c>
      <c r="E435" s="1">
        <v>93</v>
      </c>
      <c r="F435" s="1">
        <v>841.2</v>
      </c>
      <c r="G435" s="27">
        <v>33571.7</v>
      </c>
      <c r="H435" s="27">
        <v>3357.17</v>
      </c>
      <c r="I435" s="37">
        <v>39793</v>
      </c>
      <c r="J435" s="37">
        <v>40908</v>
      </c>
      <c r="K435" s="37">
        <v>40908</v>
      </c>
      <c r="L435" s="24">
        <v>626</v>
      </c>
      <c r="M435" s="24" t="s">
        <v>631</v>
      </c>
      <c r="N435" s="38">
        <v>1115</v>
      </c>
      <c r="O435" s="38"/>
      <c r="P435" s="38"/>
      <c r="Q435" s="38"/>
      <c r="R435" s="38"/>
    </row>
    <row r="436" spans="2:18" s="2" customFormat="1" ht="11.25">
      <c r="B436" s="53" t="s">
        <v>1141</v>
      </c>
      <c r="C436" s="51" t="s">
        <v>223</v>
      </c>
      <c r="D436" s="2" t="s">
        <v>1142</v>
      </c>
      <c r="E436" s="1">
        <v>96</v>
      </c>
      <c r="F436" s="1">
        <v>1078.6</v>
      </c>
      <c r="G436" s="27">
        <v>21694.55</v>
      </c>
      <c r="H436" s="27">
        <v>6074.44</v>
      </c>
      <c r="I436" s="37">
        <v>39960</v>
      </c>
      <c r="J436" s="37">
        <v>40908</v>
      </c>
      <c r="K436" s="37">
        <v>40908</v>
      </c>
      <c r="L436" s="24">
        <v>626</v>
      </c>
      <c r="M436" s="24" t="s">
        <v>634</v>
      </c>
      <c r="N436" s="38">
        <v>948</v>
      </c>
      <c r="O436" s="38"/>
      <c r="P436" s="38"/>
      <c r="Q436" s="38"/>
      <c r="R436" s="38"/>
    </row>
    <row r="437" spans="2:18" s="2" customFormat="1" ht="11.25">
      <c r="B437" s="53" t="s">
        <v>1143</v>
      </c>
      <c r="C437" s="51" t="s">
        <v>223</v>
      </c>
      <c r="D437" s="2" t="s">
        <v>1144</v>
      </c>
      <c r="E437" s="1">
        <v>74</v>
      </c>
      <c r="F437" s="1">
        <v>1175.4</v>
      </c>
      <c r="G437" s="27">
        <v>57156.95</v>
      </c>
      <c r="H437" s="27">
        <v>5715.7</v>
      </c>
      <c r="I437" s="37">
        <v>39752</v>
      </c>
      <c r="J437" s="37">
        <v>40908</v>
      </c>
      <c r="K437" s="37">
        <v>40908</v>
      </c>
      <c r="L437" s="24">
        <v>626</v>
      </c>
      <c r="M437" s="24" t="s">
        <v>301</v>
      </c>
      <c r="N437" s="38">
        <v>1156</v>
      </c>
      <c r="O437" s="38"/>
      <c r="P437" s="38"/>
      <c r="Q437" s="38"/>
      <c r="R437" s="38"/>
    </row>
    <row r="438" spans="2:18" s="2" customFormat="1" ht="11.25">
      <c r="B438" s="53" t="s">
        <v>1145</v>
      </c>
      <c r="C438" s="51" t="s">
        <v>223</v>
      </c>
      <c r="D438" s="2" t="s">
        <v>1146</v>
      </c>
      <c r="E438" s="1">
        <v>32</v>
      </c>
      <c r="F438" s="1">
        <v>572</v>
      </c>
      <c r="G438" s="27">
        <v>20094.37</v>
      </c>
      <c r="H438" s="27">
        <v>2009.44</v>
      </c>
      <c r="I438" s="37">
        <v>40183</v>
      </c>
      <c r="J438" s="37">
        <v>40908</v>
      </c>
      <c r="K438" s="37">
        <v>40908</v>
      </c>
      <c r="L438" s="24">
        <v>626</v>
      </c>
      <c r="M438" s="24" t="s">
        <v>252</v>
      </c>
      <c r="N438" s="38">
        <v>725</v>
      </c>
      <c r="O438" s="38"/>
      <c r="P438" s="38"/>
      <c r="Q438" s="38"/>
      <c r="R438" s="38"/>
    </row>
    <row r="439" spans="2:14" s="2" customFormat="1" ht="11.25">
      <c r="B439" s="53" t="s">
        <v>1147</v>
      </c>
      <c r="C439" s="51" t="s">
        <v>223</v>
      </c>
      <c r="D439" s="2" t="s">
        <v>1148</v>
      </c>
      <c r="E439" s="1">
        <v>239</v>
      </c>
      <c r="F439" s="1">
        <v>1781.4</v>
      </c>
      <c r="G439" s="27">
        <v>40780.2</v>
      </c>
      <c r="H439" s="27">
        <v>4078.02</v>
      </c>
      <c r="I439" s="37">
        <v>39401</v>
      </c>
      <c r="J439" s="37">
        <v>40908</v>
      </c>
      <c r="K439" s="37">
        <v>40908</v>
      </c>
      <c r="L439" s="24">
        <v>626</v>
      </c>
      <c r="M439" s="24" t="s">
        <v>631</v>
      </c>
      <c r="N439" s="38">
        <v>1507</v>
      </c>
    </row>
    <row r="440" spans="2:14" s="2" customFormat="1" ht="11.25">
      <c r="B440" s="53" t="s">
        <v>1149</v>
      </c>
      <c r="C440" s="51" t="s">
        <v>223</v>
      </c>
      <c r="D440" s="2" t="s">
        <v>1150</v>
      </c>
      <c r="E440" s="1">
        <v>119</v>
      </c>
      <c r="F440" s="1">
        <v>653.8</v>
      </c>
      <c r="G440" s="27">
        <v>14930.7</v>
      </c>
      <c r="H440" s="27">
        <v>5225.75</v>
      </c>
      <c r="I440" s="37">
        <v>39946</v>
      </c>
      <c r="J440" s="37">
        <v>40908</v>
      </c>
      <c r="K440" s="37">
        <v>40908</v>
      </c>
      <c r="L440" s="24">
        <v>626</v>
      </c>
      <c r="M440" s="24" t="s">
        <v>1151</v>
      </c>
      <c r="N440" s="38">
        <v>962</v>
      </c>
    </row>
    <row r="441" spans="2:14" s="2" customFormat="1" ht="11.25">
      <c r="B441" s="53" t="s">
        <v>1152</v>
      </c>
      <c r="C441" s="51" t="s">
        <v>223</v>
      </c>
      <c r="D441" s="2" t="s">
        <v>1153</v>
      </c>
      <c r="E441" s="1">
        <v>244</v>
      </c>
      <c r="F441" s="1">
        <v>2975</v>
      </c>
      <c r="G441" s="27">
        <v>113173.62</v>
      </c>
      <c r="H441" s="27">
        <v>11317.36</v>
      </c>
      <c r="I441" s="37">
        <v>39569</v>
      </c>
      <c r="J441" s="37">
        <v>40908</v>
      </c>
      <c r="K441" s="37">
        <v>40908</v>
      </c>
      <c r="L441" s="24">
        <v>626</v>
      </c>
      <c r="M441" s="24" t="s">
        <v>241</v>
      </c>
      <c r="N441" s="38">
        <v>1339</v>
      </c>
    </row>
    <row r="442" spans="2:14" s="2" customFormat="1" ht="11.25">
      <c r="B442" s="53" t="s">
        <v>1154</v>
      </c>
      <c r="C442" s="51" t="s">
        <v>233</v>
      </c>
      <c r="D442" s="2" t="s">
        <v>1155</v>
      </c>
      <c r="E442" s="1">
        <v>56</v>
      </c>
      <c r="F442" s="1">
        <v>758.5</v>
      </c>
      <c r="G442" s="27">
        <v>37467.3</v>
      </c>
      <c r="H442" s="27">
        <v>3746.73</v>
      </c>
      <c r="I442" s="37">
        <v>39455</v>
      </c>
      <c r="J442" s="37">
        <v>40908</v>
      </c>
      <c r="K442" s="37">
        <v>40908</v>
      </c>
      <c r="L442" s="24">
        <v>626</v>
      </c>
      <c r="M442" s="24" t="s">
        <v>615</v>
      </c>
      <c r="N442" s="38">
        <v>1453</v>
      </c>
    </row>
    <row r="443" spans="2:14" s="2" customFormat="1" ht="11.25">
      <c r="B443" s="53" t="s">
        <v>1156</v>
      </c>
      <c r="C443" s="51" t="s">
        <v>223</v>
      </c>
      <c r="D443" s="2" t="s">
        <v>1157</v>
      </c>
      <c r="E443" s="1">
        <v>78</v>
      </c>
      <c r="F443" s="1">
        <v>764.4</v>
      </c>
      <c r="G443" s="27">
        <v>63392.34</v>
      </c>
      <c r="H443" s="27">
        <v>6339.23</v>
      </c>
      <c r="I443" s="37">
        <v>39744</v>
      </c>
      <c r="J443" s="37">
        <v>40908</v>
      </c>
      <c r="K443" s="37">
        <v>40908</v>
      </c>
      <c r="L443" s="24">
        <v>626</v>
      </c>
      <c r="M443" s="24" t="s">
        <v>388</v>
      </c>
      <c r="N443" s="38">
        <v>1164</v>
      </c>
    </row>
    <row r="444" spans="2:14" s="2" customFormat="1" ht="11.25">
      <c r="B444" s="53" t="s">
        <v>1158</v>
      </c>
      <c r="C444" s="51" t="s">
        <v>223</v>
      </c>
      <c r="D444" s="2" t="s">
        <v>1159</v>
      </c>
      <c r="E444" s="1">
        <v>174</v>
      </c>
      <c r="F444" s="1">
        <v>1206</v>
      </c>
      <c r="G444" s="27">
        <v>35674.48</v>
      </c>
      <c r="H444" s="27">
        <v>3567.45</v>
      </c>
      <c r="I444" s="37">
        <v>39976</v>
      </c>
      <c r="J444" s="37">
        <v>40908</v>
      </c>
      <c r="K444" s="37">
        <v>40908</v>
      </c>
      <c r="L444" s="24">
        <v>626</v>
      </c>
      <c r="M444" s="24" t="s">
        <v>344</v>
      </c>
      <c r="N444" s="38">
        <v>932</v>
      </c>
    </row>
    <row r="445" spans="2:14" s="2" customFormat="1" ht="11.25">
      <c r="B445" s="53" t="s">
        <v>1160</v>
      </c>
      <c r="C445" s="51" t="s">
        <v>223</v>
      </c>
      <c r="D445" s="2" t="s">
        <v>1161</v>
      </c>
      <c r="E445" s="1">
        <v>92</v>
      </c>
      <c r="F445" s="1">
        <v>1103.8</v>
      </c>
      <c r="G445" s="27">
        <v>57037.35</v>
      </c>
      <c r="H445" s="27">
        <v>5703.74</v>
      </c>
      <c r="I445" s="37">
        <v>39721</v>
      </c>
      <c r="J445" s="37">
        <v>40908</v>
      </c>
      <c r="K445" s="37">
        <v>40908</v>
      </c>
      <c r="L445" s="24">
        <v>626</v>
      </c>
      <c r="M445" s="24" t="s">
        <v>344</v>
      </c>
      <c r="N445" s="38">
        <v>1187</v>
      </c>
    </row>
    <row r="446" spans="2:14" s="2" customFormat="1" ht="11.25">
      <c r="B446" s="53" t="s">
        <v>1162</v>
      </c>
      <c r="C446" s="51" t="s">
        <v>223</v>
      </c>
      <c r="D446" s="2" t="s">
        <v>1163</v>
      </c>
      <c r="E446" s="1">
        <v>43</v>
      </c>
      <c r="F446" s="1">
        <v>582</v>
      </c>
      <c r="G446" s="27">
        <v>21443.77</v>
      </c>
      <c r="H446" s="27">
        <v>2144.38</v>
      </c>
      <c r="I446" s="37">
        <v>40214</v>
      </c>
      <c r="J446" s="37">
        <v>40908</v>
      </c>
      <c r="K446" s="37">
        <v>40908</v>
      </c>
      <c r="L446" s="24">
        <v>626</v>
      </c>
      <c r="M446" s="24" t="s">
        <v>252</v>
      </c>
      <c r="N446" s="38">
        <v>694</v>
      </c>
    </row>
    <row r="447" spans="2:14" s="2" customFormat="1" ht="11.25">
      <c r="B447" s="53" t="s">
        <v>1164</v>
      </c>
      <c r="C447" s="51" t="s">
        <v>223</v>
      </c>
      <c r="D447" s="2" t="s">
        <v>1165</v>
      </c>
      <c r="E447" s="1">
        <v>142</v>
      </c>
      <c r="F447" s="1">
        <v>1828.6</v>
      </c>
      <c r="G447" s="27">
        <v>86976.6</v>
      </c>
      <c r="H447" s="27">
        <v>86976.6</v>
      </c>
      <c r="I447" s="37">
        <v>39960</v>
      </c>
      <c r="J447" s="37">
        <v>40908</v>
      </c>
      <c r="K447" s="37">
        <v>40908</v>
      </c>
      <c r="L447" s="24">
        <v>626</v>
      </c>
      <c r="M447" s="24" t="s">
        <v>249</v>
      </c>
      <c r="N447" s="38">
        <v>948</v>
      </c>
    </row>
    <row r="448" spans="2:14" s="2" customFormat="1" ht="11.25">
      <c r="B448" s="53" t="s">
        <v>1166</v>
      </c>
      <c r="C448" s="51" t="s">
        <v>223</v>
      </c>
      <c r="D448" s="2" t="s">
        <v>1167</v>
      </c>
      <c r="E448" s="1">
        <v>94</v>
      </c>
      <c r="F448" s="1">
        <v>707.6</v>
      </c>
      <c r="G448" s="27">
        <v>13585.4</v>
      </c>
      <c r="H448" s="27">
        <v>1358.54</v>
      </c>
      <c r="I448" s="37">
        <v>39400</v>
      </c>
      <c r="J448" s="37">
        <v>40908</v>
      </c>
      <c r="K448" s="37">
        <v>40908</v>
      </c>
      <c r="L448" s="24">
        <v>626</v>
      </c>
      <c r="M448" s="24" t="s">
        <v>1168</v>
      </c>
      <c r="N448" s="38">
        <v>1508</v>
      </c>
    </row>
    <row r="449" spans="2:14" s="2" customFormat="1" ht="11.25">
      <c r="B449" s="53" t="s">
        <v>1169</v>
      </c>
      <c r="C449" s="51" t="s">
        <v>223</v>
      </c>
      <c r="D449" s="2" t="s">
        <v>1170</v>
      </c>
      <c r="E449" s="1">
        <v>30</v>
      </c>
      <c r="F449" s="1">
        <v>260.2</v>
      </c>
      <c r="G449" s="27">
        <v>18048.45</v>
      </c>
      <c r="H449" s="27">
        <v>1804.85</v>
      </c>
      <c r="I449" s="37">
        <v>39744</v>
      </c>
      <c r="J449" s="37">
        <v>40908</v>
      </c>
      <c r="K449" s="37">
        <v>40908</v>
      </c>
      <c r="L449" s="24">
        <v>626</v>
      </c>
      <c r="M449" s="24" t="s">
        <v>388</v>
      </c>
      <c r="N449" s="38">
        <v>1164</v>
      </c>
    </row>
    <row r="450" spans="2:14" s="2" customFormat="1" ht="11.25">
      <c r="B450" s="53" t="s">
        <v>1171</v>
      </c>
      <c r="C450" s="51" t="s">
        <v>223</v>
      </c>
      <c r="D450" s="2" t="s">
        <v>1172</v>
      </c>
      <c r="E450" s="1">
        <v>45</v>
      </c>
      <c r="F450" s="1">
        <v>821</v>
      </c>
      <c r="G450" s="27">
        <v>21285</v>
      </c>
      <c r="H450" s="27">
        <v>21285</v>
      </c>
      <c r="I450" s="37">
        <v>39401</v>
      </c>
      <c r="J450" s="37">
        <v>40908</v>
      </c>
      <c r="K450" s="37">
        <v>40908</v>
      </c>
      <c r="L450" s="24">
        <v>626</v>
      </c>
      <c r="M450" s="24" t="s">
        <v>631</v>
      </c>
      <c r="N450" s="38">
        <v>1507</v>
      </c>
    </row>
    <row r="451" spans="2:14" s="2" customFormat="1" ht="11.25">
      <c r="B451" s="53" t="s">
        <v>1173</v>
      </c>
      <c r="C451" s="51" t="s">
        <v>223</v>
      </c>
      <c r="D451" s="2" t="s">
        <v>1174</v>
      </c>
      <c r="E451" s="1">
        <v>69</v>
      </c>
      <c r="F451" s="1">
        <v>738.6</v>
      </c>
      <c r="G451" s="27">
        <v>24405.6</v>
      </c>
      <c r="H451" s="27">
        <v>14399.3</v>
      </c>
      <c r="I451" s="37">
        <v>39812</v>
      </c>
      <c r="J451" s="37">
        <v>40908</v>
      </c>
      <c r="K451" s="37">
        <v>40908</v>
      </c>
      <c r="L451" s="24">
        <v>626</v>
      </c>
      <c r="M451" s="24" t="s">
        <v>601</v>
      </c>
      <c r="N451" s="38">
        <v>1096</v>
      </c>
    </row>
    <row r="452" spans="2:14" s="2" customFormat="1" ht="11.25">
      <c r="B452" s="53" t="s">
        <v>1175</v>
      </c>
      <c r="C452" s="51" t="s">
        <v>223</v>
      </c>
      <c r="D452" s="2" t="s">
        <v>1176</v>
      </c>
      <c r="E452" s="1">
        <v>39</v>
      </c>
      <c r="F452" s="1">
        <v>218</v>
      </c>
      <c r="G452" s="27">
        <v>4019.4</v>
      </c>
      <c r="H452" s="27">
        <v>401.94</v>
      </c>
      <c r="I452" s="37">
        <v>40137</v>
      </c>
      <c r="J452" s="37">
        <v>40908</v>
      </c>
      <c r="K452" s="37">
        <v>40908</v>
      </c>
      <c r="L452" s="24">
        <v>626</v>
      </c>
      <c r="M452" s="24" t="s">
        <v>1177</v>
      </c>
      <c r="N452" s="38">
        <v>771</v>
      </c>
    </row>
    <row r="453" spans="2:14" s="2" customFormat="1" ht="11.25">
      <c r="B453" s="53" t="s">
        <v>1178</v>
      </c>
      <c r="C453" s="51" t="s">
        <v>223</v>
      </c>
      <c r="D453" s="2" t="s">
        <v>1179</v>
      </c>
      <c r="E453" s="1">
        <v>374</v>
      </c>
      <c r="F453" s="1">
        <v>3916.8</v>
      </c>
      <c r="G453" s="27">
        <v>140953.05</v>
      </c>
      <c r="H453" s="27">
        <v>14095.31</v>
      </c>
      <c r="I453" s="37">
        <v>39850</v>
      </c>
      <c r="J453" s="37">
        <v>40908</v>
      </c>
      <c r="K453" s="37">
        <v>40908</v>
      </c>
      <c r="L453" s="24">
        <v>626</v>
      </c>
      <c r="M453" s="24" t="s">
        <v>424</v>
      </c>
      <c r="N453" s="38">
        <v>1058</v>
      </c>
    </row>
    <row r="454" spans="2:14" s="2" customFormat="1" ht="11.25">
      <c r="B454" s="53" t="s">
        <v>1180</v>
      </c>
      <c r="C454" s="51" t="s">
        <v>223</v>
      </c>
      <c r="D454" s="2" t="s">
        <v>1181</v>
      </c>
      <c r="E454" s="1">
        <v>14</v>
      </c>
      <c r="F454" s="1">
        <v>336.2</v>
      </c>
      <c r="G454" s="27">
        <v>10881.58</v>
      </c>
      <c r="H454" s="27">
        <v>1088.16</v>
      </c>
      <c r="I454" s="37">
        <v>40185</v>
      </c>
      <c r="J454" s="37">
        <v>40908</v>
      </c>
      <c r="K454" s="37">
        <v>40908</v>
      </c>
      <c r="L454" s="24">
        <v>626</v>
      </c>
      <c r="M454" s="24" t="s">
        <v>252</v>
      </c>
      <c r="N454" s="38">
        <v>723</v>
      </c>
    </row>
    <row r="455" spans="2:14" s="2" customFormat="1" ht="11.25">
      <c r="B455" s="53" t="s">
        <v>1182</v>
      </c>
      <c r="C455" s="51" t="s">
        <v>223</v>
      </c>
      <c r="D455" s="2" t="s">
        <v>1183</v>
      </c>
      <c r="E455" s="1">
        <v>213</v>
      </c>
      <c r="F455" s="1">
        <v>3102</v>
      </c>
      <c r="G455" s="27">
        <v>117580.06</v>
      </c>
      <c r="H455" s="27">
        <v>19988.61</v>
      </c>
      <c r="I455" s="37">
        <v>39960</v>
      </c>
      <c r="J455" s="37">
        <v>40908</v>
      </c>
      <c r="K455" s="37">
        <v>40908</v>
      </c>
      <c r="L455" s="24">
        <v>626</v>
      </c>
      <c r="M455" s="24" t="s">
        <v>241</v>
      </c>
      <c r="N455" s="38">
        <v>948</v>
      </c>
    </row>
    <row r="456" spans="2:14" s="2" customFormat="1" ht="11.25">
      <c r="B456" s="53" t="s">
        <v>1184</v>
      </c>
      <c r="C456" s="51" t="s">
        <v>223</v>
      </c>
      <c r="D456" s="2" t="s">
        <v>1185</v>
      </c>
      <c r="E456" s="1">
        <v>188</v>
      </c>
      <c r="F456" s="1">
        <v>1423.8</v>
      </c>
      <c r="G456" s="27">
        <v>101899.9</v>
      </c>
      <c r="H456" s="27">
        <v>10189.99</v>
      </c>
      <c r="I456" s="37">
        <v>39947</v>
      </c>
      <c r="J456" s="37">
        <v>40908</v>
      </c>
      <c r="K456" s="37">
        <v>40908</v>
      </c>
      <c r="L456" s="24">
        <v>626</v>
      </c>
      <c r="M456" s="24" t="s">
        <v>241</v>
      </c>
      <c r="N456" s="38">
        <v>961</v>
      </c>
    </row>
    <row r="457" spans="2:14" s="2" customFormat="1" ht="11.25">
      <c r="B457" s="53" t="s">
        <v>1186</v>
      </c>
      <c r="C457" s="51" t="s">
        <v>223</v>
      </c>
      <c r="D457" s="2" t="s">
        <v>1187</v>
      </c>
      <c r="E457" s="1">
        <v>140</v>
      </c>
      <c r="F457" s="1">
        <v>1283</v>
      </c>
      <c r="G457" s="27">
        <v>49350.16</v>
      </c>
      <c r="H457" s="27">
        <v>5428.52</v>
      </c>
      <c r="I457" s="37">
        <v>39895</v>
      </c>
      <c r="J457" s="37">
        <v>40908</v>
      </c>
      <c r="K457" s="37">
        <v>40908</v>
      </c>
      <c r="L457" s="24">
        <v>626</v>
      </c>
      <c r="M457" s="24" t="s">
        <v>371</v>
      </c>
      <c r="N457" s="38">
        <v>1013</v>
      </c>
    </row>
    <row r="458" spans="2:14" s="2" customFormat="1" ht="11.25">
      <c r="B458" s="53" t="s">
        <v>1188</v>
      </c>
      <c r="C458" s="51" t="s">
        <v>223</v>
      </c>
      <c r="D458" s="2" t="s">
        <v>1189</v>
      </c>
      <c r="E458" s="1">
        <v>228</v>
      </c>
      <c r="F458" s="1">
        <v>1562.8</v>
      </c>
      <c r="G458" s="27">
        <v>221502.36</v>
      </c>
      <c r="H458" s="27">
        <v>221502.36</v>
      </c>
      <c r="I458" s="37">
        <v>39384</v>
      </c>
      <c r="J458" s="37">
        <v>40908</v>
      </c>
      <c r="K458" s="37">
        <v>40908</v>
      </c>
      <c r="L458" s="24">
        <v>626</v>
      </c>
      <c r="M458" s="24" t="s">
        <v>801</v>
      </c>
      <c r="N458" s="38">
        <v>1524</v>
      </c>
    </row>
    <row r="459" spans="2:14" s="2" customFormat="1" ht="11.25">
      <c r="B459" s="53" t="s">
        <v>1190</v>
      </c>
      <c r="C459" s="51" t="s">
        <v>223</v>
      </c>
      <c r="D459" s="2" t="s">
        <v>1191</v>
      </c>
      <c r="E459" s="1">
        <v>24</v>
      </c>
      <c r="F459" s="1">
        <v>249</v>
      </c>
      <c r="G459" s="27">
        <v>6404.6</v>
      </c>
      <c r="H459" s="27">
        <v>6404.6</v>
      </c>
      <c r="I459" s="37">
        <v>39981</v>
      </c>
      <c r="J459" s="37">
        <v>40908</v>
      </c>
      <c r="K459" s="37">
        <v>40908</v>
      </c>
      <c r="L459" s="24">
        <v>626</v>
      </c>
      <c r="M459" s="24" t="s">
        <v>685</v>
      </c>
      <c r="N459" s="38">
        <v>927</v>
      </c>
    </row>
    <row r="460" spans="2:14" s="2" customFormat="1" ht="11.25">
      <c r="B460" s="53" t="s">
        <v>1192</v>
      </c>
      <c r="C460" s="51" t="s">
        <v>223</v>
      </c>
      <c r="D460" s="2" t="s">
        <v>1193</v>
      </c>
      <c r="E460" s="1">
        <v>68</v>
      </c>
      <c r="F460" s="1">
        <v>490.4</v>
      </c>
      <c r="G460" s="27">
        <v>40409.85</v>
      </c>
      <c r="H460" s="27">
        <v>40409.85</v>
      </c>
      <c r="I460" s="37">
        <v>39384</v>
      </c>
      <c r="J460" s="37">
        <v>40908</v>
      </c>
      <c r="K460" s="37">
        <v>40908</v>
      </c>
      <c r="L460" s="24">
        <v>626</v>
      </c>
      <c r="M460" s="24" t="s">
        <v>801</v>
      </c>
      <c r="N460" s="38">
        <v>1524</v>
      </c>
    </row>
    <row r="461" spans="2:14" s="2" customFormat="1" ht="11.25">
      <c r="B461" s="53" t="s">
        <v>1194</v>
      </c>
      <c r="C461" s="51" t="s">
        <v>223</v>
      </c>
      <c r="D461" s="2" t="s">
        <v>1195</v>
      </c>
      <c r="E461" s="1">
        <v>123</v>
      </c>
      <c r="F461" s="1">
        <v>1945.6</v>
      </c>
      <c r="G461" s="27">
        <v>61256.35</v>
      </c>
      <c r="H461" s="27">
        <v>6125.64</v>
      </c>
      <c r="I461" s="37">
        <v>39976</v>
      </c>
      <c r="J461" s="37">
        <v>40908</v>
      </c>
      <c r="K461" s="37">
        <v>40908</v>
      </c>
      <c r="L461" s="24">
        <v>626</v>
      </c>
      <c r="M461" s="24" t="s">
        <v>344</v>
      </c>
      <c r="N461" s="38">
        <v>932</v>
      </c>
    </row>
    <row r="462" spans="2:14" s="2" customFormat="1" ht="11.25">
      <c r="B462" s="53" t="s">
        <v>1196</v>
      </c>
      <c r="C462" s="51" t="s">
        <v>223</v>
      </c>
      <c r="D462" s="2" t="s">
        <v>1197</v>
      </c>
      <c r="E462" s="1">
        <v>72</v>
      </c>
      <c r="F462" s="1">
        <v>1186.6</v>
      </c>
      <c r="G462" s="27">
        <v>33867.35</v>
      </c>
      <c r="H462" s="27">
        <v>13208.26</v>
      </c>
      <c r="I462" s="37">
        <v>39623</v>
      </c>
      <c r="J462" s="37">
        <v>40908</v>
      </c>
      <c r="K462" s="37">
        <v>40908</v>
      </c>
      <c r="L462" s="24">
        <v>626</v>
      </c>
      <c r="M462" s="24" t="s">
        <v>503</v>
      </c>
      <c r="N462" s="38">
        <v>1285</v>
      </c>
    </row>
    <row r="463" spans="2:14" s="2" customFormat="1" ht="11.25">
      <c r="B463" s="53" t="s">
        <v>1198</v>
      </c>
      <c r="C463" s="51" t="s">
        <v>223</v>
      </c>
      <c r="D463" s="2" t="s">
        <v>1199</v>
      </c>
      <c r="E463" s="1">
        <v>30</v>
      </c>
      <c r="F463" s="1">
        <v>998</v>
      </c>
      <c r="G463" s="27">
        <v>26016.35</v>
      </c>
      <c r="H463" s="27">
        <v>2601.64</v>
      </c>
      <c r="I463" s="37">
        <v>39842</v>
      </c>
      <c r="J463" s="37">
        <v>40908</v>
      </c>
      <c r="K463" s="37">
        <v>40908</v>
      </c>
      <c r="L463" s="24">
        <v>626</v>
      </c>
      <c r="M463" s="24" t="s">
        <v>660</v>
      </c>
      <c r="N463" s="38">
        <v>1066</v>
      </c>
    </row>
    <row r="464" spans="2:14" s="2" customFormat="1" ht="11.25">
      <c r="B464" s="53" t="s">
        <v>1200</v>
      </c>
      <c r="C464" s="51" t="s">
        <v>223</v>
      </c>
      <c r="D464" s="2" t="s">
        <v>1201</v>
      </c>
      <c r="E464" s="1">
        <v>79</v>
      </c>
      <c r="F464" s="1">
        <v>563.4</v>
      </c>
      <c r="G464" s="27">
        <v>76640.6</v>
      </c>
      <c r="H464" s="27">
        <v>7664.06</v>
      </c>
      <c r="I464" s="37">
        <v>39951</v>
      </c>
      <c r="J464" s="37">
        <v>40908</v>
      </c>
      <c r="K464" s="37">
        <v>40908</v>
      </c>
      <c r="L464" s="24">
        <v>626</v>
      </c>
      <c r="M464" s="24" t="s">
        <v>429</v>
      </c>
      <c r="N464" s="38">
        <v>957</v>
      </c>
    </row>
    <row r="465" spans="2:14" s="2" customFormat="1" ht="11.25">
      <c r="B465" s="53" t="s">
        <v>1202</v>
      </c>
      <c r="C465" s="51" t="s">
        <v>223</v>
      </c>
      <c r="D465" s="2" t="s">
        <v>1203</v>
      </c>
      <c r="E465" s="1">
        <v>46</v>
      </c>
      <c r="F465" s="1">
        <v>305</v>
      </c>
      <c r="G465" s="27">
        <v>13719</v>
      </c>
      <c r="H465" s="27">
        <v>13719</v>
      </c>
      <c r="I465" s="37">
        <v>40085</v>
      </c>
      <c r="J465" s="37">
        <v>40908</v>
      </c>
      <c r="K465" s="37">
        <v>40908</v>
      </c>
      <c r="L465" s="24">
        <v>626</v>
      </c>
      <c r="M465" s="24" t="s">
        <v>604</v>
      </c>
      <c r="N465" s="38">
        <v>823</v>
      </c>
    </row>
    <row r="466" spans="2:14" s="2" customFormat="1" ht="11.25">
      <c r="B466" s="53" t="s">
        <v>1204</v>
      </c>
      <c r="C466" s="51" t="s">
        <v>223</v>
      </c>
      <c r="D466" s="2" t="s">
        <v>1205</v>
      </c>
      <c r="E466" s="1">
        <v>29</v>
      </c>
      <c r="F466" s="1">
        <v>429</v>
      </c>
      <c r="G466" s="27">
        <v>11142.75</v>
      </c>
      <c r="H466" s="27">
        <v>1114.28</v>
      </c>
      <c r="I466" s="37">
        <v>40227</v>
      </c>
      <c r="J466" s="37">
        <v>40908</v>
      </c>
      <c r="K466" s="37">
        <v>40908</v>
      </c>
      <c r="L466" s="24">
        <v>626</v>
      </c>
      <c r="M466" s="24" t="s">
        <v>920</v>
      </c>
      <c r="N466" s="38">
        <v>681</v>
      </c>
    </row>
    <row r="467" spans="2:14" s="2" customFormat="1" ht="11.25">
      <c r="B467" s="53" t="s">
        <v>1206</v>
      </c>
      <c r="C467" s="51" t="s">
        <v>223</v>
      </c>
      <c r="D467" s="2" t="s">
        <v>1207</v>
      </c>
      <c r="E467" s="1">
        <v>155</v>
      </c>
      <c r="F467" s="1">
        <v>1031.2</v>
      </c>
      <c r="G467" s="27">
        <v>25634.93</v>
      </c>
      <c r="H467" s="27">
        <v>14726.45</v>
      </c>
      <c r="I467" s="37">
        <v>39401</v>
      </c>
      <c r="J467" s="37">
        <v>40908</v>
      </c>
      <c r="K467" s="37">
        <v>40908</v>
      </c>
      <c r="L467" s="24">
        <v>626</v>
      </c>
      <c r="M467" s="24" t="s">
        <v>631</v>
      </c>
      <c r="N467" s="38">
        <v>1507</v>
      </c>
    </row>
    <row r="468" spans="2:14" s="2" customFormat="1" ht="11.25">
      <c r="B468" s="53" t="s">
        <v>1208</v>
      </c>
      <c r="C468" s="51" t="s">
        <v>223</v>
      </c>
      <c r="D468" s="2" t="s">
        <v>1209</v>
      </c>
      <c r="E468" s="1">
        <v>190</v>
      </c>
      <c r="F468" s="1">
        <v>3126.7</v>
      </c>
      <c r="G468" s="27">
        <v>127600.79</v>
      </c>
      <c r="H468" s="27">
        <v>127600.79</v>
      </c>
      <c r="I468" s="37">
        <v>39694</v>
      </c>
      <c r="J468" s="37">
        <v>40908</v>
      </c>
      <c r="K468" s="37">
        <v>40908</v>
      </c>
      <c r="L468" s="24">
        <v>626</v>
      </c>
      <c r="M468" s="24" t="s">
        <v>344</v>
      </c>
      <c r="N468" s="38">
        <v>1214</v>
      </c>
    </row>
    <row r="469" spans="2:14" s="2" customFormat="1" ht="11.25">
      <c r="B469" s="53" t="s">
        <v>1210</v>
      </c>
      <c r="C469" s="51" t="s">
        <v>223</v>
      </c>
      <c r="D469" s="2" t="s">
        <v>1211</v>
      </c>
      <c r="E469" s="1">
        <v>115</v>
      </c>
      <c r="F469" s="1">
        <v>880.8</v>
      </c>
      <c r="G469" s="27">
        <v>64308.4</v>
      </c>
      <c r="H469" s="27">
        <v>8359.97</v>
      </c>
      <c r="I469" s="37">
        <v>39766</v>
      </c>
      <c r="J469" s="37">
        <v>40908</v>
      </c>
      <c r="K469" s="37">
        <v>40908</v>
      </c>
      <c r="L469" s="24">
        <v>626</v>
      </c>
      <c r="M469" s="24" t="s">
        <v>1151</v>
      </c>
      <c r="N469" s="38">
        <v>1142</v>
      </c>
    </row>
    <row r="470" spans="2:14" s="2" customFormat="1" ht="11.25">
      <c r="B470" s="53" t="s">
        <v>1212</v>
      </c>
      <c r="C470" s="51" t="s">
        <v>223</v>
      </c>
      <c r="D470" s="2" t="s">
        <v>1213</v>
      </c>
      <c r="E470" s="1">
        <v>84.9</v>
      </c>
      <c r="F470" s="1">
        <v>1428.2</v>
      </c>
      <c r="G470" s="27">
        <v>54763.85</v>
      </c>
      <c r="H470" s="27">
        <v>5476.39</v>
      </c>
      <c r="I470" s="37">
        <v>39910</v>
      </c>
      <c r="J470" s="37">
        <v>40999</v>
      </c>
      <c r="K470" s="37">
        <v>40999</v>
      </c>
      <c r="L470" s="24">
        <v>717</v>
      </c>
      <c r="M470" s="24" t="s">
        <v>267</v>
      </c>
      <c r="N470" s="38">
        <v>1089</v>
      </c>
    </row>
    <row r="471" spans="2:14" s="2" customFormat="1" ht="11.25">
      <c r="B471" s="53" t="s">
        <v>1214</v>
      </c>
      <c r="C471" s="51" t="s">
        <v>223</v>
      </c>
      <c r="D471" s="2" t="s">
        <v>1215</v>
      </c>
      <c r="E471" s="1">
        <v>88.1</v>
      </c>
      <c r="F471" s="1">
        <v>1984.6</v>
      </c>
      <c r="G471" s="27">
        <v>87203.2</v>
      </c>
      <c r="H471" s="27">
        <v>43584.15</v>
      </c>
      <c r="I471" s="37">
        <v>39910</v>
      </c>
      <c r="J471" s="37">
        <v>40999</v>
      </c>
      <c r="K471" s="37">
        <v>40999</v>
      </c>
      <c r="L471" s="24">
        <v>717</v>
      </c>
      <c r="M471" s="24" t="s">
        <v>708</v>
      </c>
      <c r="N471" s="38">
        <v>1089</v>
      </c>
    </row>
    <row r="472" spans="2:14" s="2" customFormat="1" ht="11.25">
      <c r="B472" s="53" t="s">
        <v>1216</v>
      </c>
      <c r="C472" s="51" t="s">
        <v>223</v>
      </c>
      <c r="D472" s="2" t="s">
        <v>1217</v>
      </c>
      <c r="E472" s="1">
        <v>222.5</v>
      </c>
      <c r="F472" s="1">
        <v>4458.8</v>
      </c>
      <c r="G472" s="27">
        <v>144538.3</v>
      </c>
      <c r="H472" s="27">
        <v>14453.83</v>
      </c>
      <c r="I472" s="37">
        <v>39897</v>
      </c>
      <c r="J472" s="37">
        <v>40999</v>
      </c>
      <c r="K472" s="37">
        <v>40999</v>
      </c>
      <c r="L472" s="24">
        <v>717</v>
      </c>
      <c r="M472" s="24" t="s">
        <v>953</v>
      </c>
      <c r="N472" s="38">
        <v>1102</v>
      </c>
    </row>
    <row r="473" spans="2:14" s="2" customFormat="1" ht="11.25">
      <c r="B473" s="53" t="s">
        <v>1218</v>
      </c>
      <c r="C473" s="51" t="s">
        <v>223</v>
      </c>
      <c r="D473" s="2" t="s">
        <v>1219</v>
      </c>
      <c r="E473" s="1">
        <v>15.4</v>
      </c>
      <c r="F473" s="1">
        <v>547</v>
      </c>
      <c r="G473" s="27">
        <v>25175.58</v>
      </c>
      <c r="H473" s="27">
        <v>2517.56</v>
      </c>
      <c r="I473" s="37">
        <v>40203</v>
      </c>
      <c r="J473" s="37">
        <v>40999</v>
      </c>
      <c r="K473" s="37">
        <v>40999</v>
      </c>
      <c r="L473" s="24">
        <v>717</v>
      </c>
      <c r="M473" s="24" t="s">
        <v>271</v>
      </c>
      <c r="N473" s="38">
        <v>796</v>
      </c>
    </row>
    <row r="474" spans="2:14" s="2" customFormat="1" ht="11.25">
      <c r="B474" s="53" t="s">
        <v>1220</v>
      </c>
      <c r="C474" s="51" t="s">
        <v>223</v>
      </c>
      <c r="D474" s="2" t="s">
        <v>1221</v>
      </c>
      <c r="E474" s="1">
        <v>15</v>
      </c>
      <c r="F474" s="1">
        <v>165</v>
      </c>
      <c r="G474" s="27">
        <v>2254.85</v>
      </c>
      <c r="H474" s="27">
        <v>225.49</v>
      </c>
      <c r="I474" s="37">
        <v>40183</v>
      </c>
      <c r="J474" s="37">
        <v>40999</v>
      </c>
      <c r="K474" s="37">
        <v>40999</v>
      </c>
      <c r="L474" s="24">
        <v>717</v>
      </c>
      <c r="M474" s="24" t="s">
        <v>1222</v>
      </c>
      <c r="N474" s="38">
        <v>816</v>
      </c>
    </row>
    <row r="475" spans="2:14" s="2" customFormat="1" ht="11.25">
      <c r="B475" s="53" t="s">
        <v>1223</v>
      </c>
      <c r="C475" s="51" t="s">
        <v>223</v>
      </c>
      <c r="D475" s="2" t="s">
        <v>1224</v>
      </c>
      <c r="E475" s="1">
        <v>12.5</v>
      </c>
      <c r="F475" s="1">
        <v>135.6</v>
      </c>
      <c r="G475" s="27">
        <v>2784.55</v>
      </c>
      <c r="H475" s="27">
        <v>278.46</v>
      </c>
      <c r="I475" s="37">
        <v>40203</v>
      </c>
      <c r="J475" s="37">
        <v>40999</v>
      </c>
      <c r="K475" s="37">
        <v>40999</v>
      </c>
      <c r="L475" s="24">
        <v>717</v>
      </c>
      <c r="M475" s="24" t="s">
        <v>277</v>
      </c>
      <c r="N475" s="38">
        <v>796</v>
      </c>
    </row>
    <row r="476" spans="2:14" s="2" customFormat="1" ht="11.25">
      <c r="B476" s="53" t="s">
        <v>1225</v>
      </c>
      <c r="C476" s="51" t="s">
        <v>223</v>
      </c>
      <c r="D476" s="2" t="s">
        <v>1226</v>
      </c>
      <c r="E476" s="1">
        <v>163</v>
      </c>
      <c r="F476" s="1">
        <v>2124.4</v>
      </c>
      <c r="G476" s="27">
        <v>70270.05</v>
      </c>
      <c r="H476" s="27">
        <v>33729.63</v>
      </c>
      <c r="I476" s="37">
        <v>39875</v>
      </c>
      <c r="J476" s="37">
        <v>40999</v>
      </c>
      <c r="K476" s="37">
        <v>40999</v>
      </c>
      <c r="L476" s="24">
        <v>717</v>
      </c>
      <c r="M476" s="24" t="s">
        <v>708</v>
      </c>
      <c r="N476" s="38">
        <v>1124</v>
      </c>
    </row>
    <row r="477" spans="2:14" s="2" customFormat="1" ht="11.25">
      <c r="B477" s="53" t="s">
        <v>1227</v>
      </c>
      <c r="C477" s="51" t="s">
        <v>223</v>
      </c>
      <c r="D477" s="2" t="s">
        <v>1228</v>
      </c>
      <c r="E477" s="1">
        <v>42.5</v>
      </c>
      <c r="F477" s="1">
        <v>839.8</v>
      </c>
      <c r="G477" s="27">
        <v>29758.3</v>
      </c>
      <c r="H477" s="27">
        <v>2975.83</v>
      </c>
      <c r="I477" s="37">
        <v>40123</v>
      </c>
      <c r="J477" s="37">
        <v>40999</v>
      </c>
      <c r="K477" s="37">
        <v>40999</v>
      </c>
      <c r="L477" s="24">
        <v>717</v>
      </c>
      <c r="M477" s="24" t="s">
        <v>252</v>
      </c>
      <c r="N477" s="38">
        <v>876</v>
      </c>
    </row>
    <row r="478" spans="2:14" s="2" customFormat="1" ht="11.25">
      <c r="B478" s="53" t="s">
        <v>1229</v>
      </c>
      <c r="C478" s="51" t="s">
        <v>223</v>
      </c>
      <c r="D478" s="2" t="s">
        <v>1230</v>
      </c>
      <c r="E478" s="1">
        <v>21.4</v>
      </c>
      <c r="F478" s="1">
        <v>181.2</v>
      </c>
      <c r="G478" s="27">
        <v>9617.06</v>
      </c>
      <c r="H478" s="27">
        <v>9617.06</v>
      </c>
      <c r="I478" s="37">
        <v>40193</v>
      </c>
      <c r="J478" s="37">
        <v>40999</v>
      </c>
      <c r="K478" s="37">
        <v>40999</v>
      </c>
      <c r="L478" s="24">
        <v>717</v>
      </c>
      <c r="M478" s="24" t="s">
        <v>301</v>
      </c>
      <c r="N478" s="38">
        <v>806</v>
      </c>
    </row>
    <row r="479" spans="2:14" s="2" customFormat="1" ht="11.25">
      <c r="B479" s="53" t="s">
        <v>1231</v>
      </c>
      <c r="C479" s="51" t="s">
        <v>223</v>
      </c>
      <c r="D479" s="2" t="s">
        <v>1232</v>
      </c>
      <c r="E479" s="1">
        <v>75</v>
      </c>
      <c r="F479" s="1">
        <v>763.4</v>
      </c>
      <c r="G479" s="27">
        <v>23846.15</v>
      </c>
      <c r="H479" s="27">
        <v>2384.62</v>
      </c>
      <c r="I479" s="37">
        <v>39881</v>
      </c>
      <c r="J479" s="37">
        <v>40999</v>
      </c>
      <c r="K479" s="37">
        <v>40999</v>
      </c>
      <c r="L479" s="24">
        <v>717</v>
      </c>
      <c r="M479" s="24" t="s">
        <v>277</v>
      </c>
      <c r="N479" s="38">
        <v>1118</v>
      </c>
    </row>
    <row r="480" spans="2:14" s="2" customFormat="1" ht="11.25">
      <c r="B480" s="53" t="s">
        <v>1233</v>
      </c>
      <c r="C480" s="51" t="s">
        <v>223</v>
      </c>
      <c r="D480" s="2" t="s">
        <v>1234</v>
      </c>
      <c r="E480" s="1">
        <v>45</v>
      </c>
      <c r="F480" s="1">
        <v>224.8</v>
      </c>
      <c r="G480" s="27">
        <v>9201.34</v>
      </c>
      <c r="H480" s="27">
        <v>9201.34</v>
      </c>
      <c r="I480" s="37">
        <v>39868</v>
      </c>
      <c r="J480" s="37">
        <v>40999</v>
      </c>
      <c r="K480" s="37">
        <v>40999</v>
      </c>
      <c r="L480" s="24">
        <v>717</v>
      </c>
      <c r="M480" s="24" t="s">
        <v>424</v>
      </c>
      <c r="N480" s="38">
        <v>1131</v>
      </c>
    </row>
    <row r="481" spans="2:14" s="2" customFormat="1" ht="11.25">
      <c r="B481" s="53" t="s">
        <v>1235</v>
      </c>
      <c r="C481" s="51" t="s">
        <v>223</v>
      </c>
      <c r="D481" s="2" t="s">
        <v>1236</v>
      </c>
      <c r="E481" s="1">
        <v>238</v>
      </c>
      <c r="F481" s="1">
        <v>3155.2</v>
      </c>
      <c r="G481" s="27">
        <v>80526.06</v>
      </c>
      <c r="H481" s="27">
        <v>80526.06</v>
      </c>
      <c r="I481" s="37">
        <v>39868</v>
      </c>
      <c r="J481" s="37">
        <v>40999</v>
      </c>
      <c r="K481" s="37">
        <v>40999</v>
      </c>
      <c r="L481" s="24">
        <v>717</v>
      </c>
      <c r="M481" s="24" t="s">
        <v>424</v>
      </c>
      <c r="N481" s="38">
        <v>1131</v>
      </c>
    </row>
    <row r="482" spans="2:14" s="2" customFormat="1" ht="11.25">
      <c r="B482" s="53" t="s">
        <v>1237</v>
      </c>
      <c r="C482" s="51" t="s">
        <v>223</v>
      </c>
      <c r="D482" s="2" t="s">
        <v>1238</v>
      </c>
      <c r="E482" s="1">
        <v>53</v>
      </c>
      <c r="F482" s="1">
        <v>373.2</v>
      </c>
      <c r="G482" s="27">
        <v>17285.2</v>
      </c>
      <c r="H482" s="27">
        <v>1728.52</v>
      </c>
      <c r="I482" s="37">
        <v>39884</v>
      </c>
      <c r="J482" s="37">
        <v>40999</v>
      </c>
      <c r="K482" s="37">
        <v>40999</v>
      </c>
      <c r="L482" s="24">
        <v>717</v>
      </c>
      <c r="M482" s="24" t="s">
        <v>264</v>
      </c>
      <c r="N482" s="38">
        <v>1115</v>
      </c>
    </row>
    <row r="483" spans="2:14" s="2" customFormat="1" ht="11.25">
      <c r="B483" s="53" t="s">
        <v>1239</v>
      </c>
      <c r="C483" s="51" t="s">
        <v>223</v>
      </c>
      <c r="D483" s="2" t="s">
        <v>1240</v>
      </c>
      <c r="E483" s="1">
        <v>31</v>
      </c>
      <c r="F483" s="1">
        <v>282.2</v>
      </c>
      <c r="G483" s="27">
        <v>11528.15</v>
      </c>
      <c r="H483" s="27">
        <v>1152.82</v>
      </c>
      <c r="I483" s="37">
        <v>39933</v>
      </c>
      <c r="J483" s="37">
        <v>40999</v>
      </c>
      <c r="K483" s="37">
        <v>40999</v>
      </c>
      <c r="L483" s="24">
        <v>717</v>
      </c>
      <c r="M483" s="24" t="s">
        <v>1222</v>
      </c>
      <c r="N483" s="38">
        <v>1066</v>
      </c>
    </row>
    <row r="484" spans="2:14" s="2" customFormat="1" ht="11.25">
      <c r="B484" s="53" t="s">
        <v>1241</v>
      </c>
      <c r="C484" s="51" t="s">
        <v>233</v>
      </c>
      <c r="D484" s="2" t="s">
        <v>1242</v>
      </c>
      <c r="E484" s="1">
        <v>111</v>
      </c>
      <c r="F484" s="1">
        <v>1445</v>
      </c>
      <c r="G484" s="27">
        <v>43403.85</v>
      </c>
      <c r="H484" s="27">
        <v>43403.85</v>
      </c>
      <c r="I484" s="37">
        <v>39919</v>
      </c>
      <c r="J484" s="37">
        <v>40999</v>
      </c>
      <c r="K484" s="37">
        <v>40999</v>
      </c>
      <c r="L484" s="24">
        <v>717</v>
      </c>
      <c r="M484" s="24" t="s">
        <v>301</v>
      </c>
      <c r="N484" s="38">
        <v>1080</v>
      </c>
    </row>
    <row r="485" spans="2:14" s="2" customFormat="1" ht="11.25">
      <c r="B485" s="53" t="s">
        <v>1243</v>
      </c>
      <c r="C485" s="51" t="s">
        <v>223</v>
      </c>
      <c r="D485" s="2" t="s">
        <v>1244</v>
      </c>
      <c r="E485" s="1">
        <v>144</v>
      </c>
      <c r="F485" s="1">
        <v>1598.6</v>
      </c>
      <c r="G485" s="27">
        <v>43896.05</v>
      </c>
      <c r="H485" s="27">
        <v>35555.8</v>
      </c>
      <c r="I485" s="37">
        <v>39924</v>
      </c>
      <c r="J485" s="37">
        <v>40999</v>
      </c>
      <c r="K485" s="37">
        <v>40999</v>
      </c>
      <c r="L485" s="24">
        <v>717</v>
      </c>
      <c r="M485" s="24" t="s">
        <v>301</v>
      </c>
      <c r="N485" s="38">
        <v>1075</v>
      </c>
    </row>
    <row r="486" spans="2:14" s="2" customFormat="1" ht="11.25">
      <c r="B486" s="53" t="s">
        <v>1245</v>
      </c>
      <c r="C486" s="51" t="s">
        <v>223</v>
      </c>
      <c r="D486" s="2" t="s">
        <v>1246</v>
      </c>
      <c r="E486" s="1">
        <v>127.9</v>
      </c>
      <c r="F486" s="1">
        <v>2243.6</v>
      </c>
      <c r="G486" s="27">
        <v>113646.1</v>
      </c>
      <c r="H486" s="27">
        <v>15262</v>
      </c>
      <c r="I486" s="37">
        <v>39988</v>
      </c>
      <c r="J486" s="37">
        <v>40999</v>
      </c>
      <c r="K486" s="37">
        <v>40999</v>
      </c>
      <c r="L486" s="24">
        <v>717</v>
      </c>
      <c r="M486" s="24" t="s">
        <v>264</v>
      </c>
      <c r="N486" s="38">
        <v>1011</v>
      </c>
    </row>
    <row r="487" spans="2:14" s="2" customFormat="1" ht="11.25">
      <c r="B487" s="53" t="s">
        <v>1247</v>
      </c>
      <c r="C487" s="51" t="s">
        <v>223</v>
      </c>
      <c r="D487" s="2" t="s">
        <v>1248</v>
      </c>
      <c r="E487" s="1">
        <v>60</v>
      </c>
      <c r="F487" s="1">
        <v>1101</v>
      </c>
      <c r="G487" s="27">
        <v>32728.07</v>
      </c>
      <c r="H487" s="27">
        <v>3272.81</v>
      </c>
      <c r="I487" s="37">
        <v>40098</v>
      </c>
      <c r="J487" s="37">
        <v>40999</v>
      </c>
      <c r="K487" s="37">
        <v>40999</v>
      </c>
      <c r="L487" s="24">
        <v>717</v>
      </c>
      <c r="M487" s="24" t="s">
        <v>252</v>
      </c>
      <c r="N487" s="38">
        <v>901</v>
      </c>
    </row>
    <row r="488" spans="2:14" s="2" customFormat="1" ht="11.25">
      <c r="B488" s="53" t="s">
        <v>1249</v>
      </c>
      <c r="C488" s="51" t="s">
        <v>223</v>
      </c>
      <c r="D488" s="2" t="s">
        <v>1250</v>
      </c>
      <c r="E488" s="1">
        <v>40.2</v>
      </c>
      <c r="F488" s="1">
        <v>878.4</v>
      </c>
      <c r="G488" s="27">
        <v>39664.4</v>
      </c>
      <c r="H488" s="27">
        <v>13977.04</v>
      </c>
      <c r="I488" s="37">
        <v>40199</v>
      </c>
      <c r="J488" s="37">
        <v>40999</v>
      </c>
      <c r="K488" s="37">
        <v>40999</v>
      </c>
      <c r="L488" s="24">
        <v>717</v>
      </c>
      <c r="M488" s="24" t="s">
        <v>1251</v>
      </c>
      <c r="N488" s="38">
        <v>800</v>
      </c>
    </row>
    <row r="489" spans="2:14" s="2" customFormat="1" ht="11.25">
      <c r="B489" s="53" t="s">
        <v>1252</v>
      </c>
      <c r="C489" s="51" t="s">
        <v>223</v>
      </c>
      <c r="D489" s="2" t="s">
        <v>1253</v>
      </c>
      <c r="E489" s="1">
        <v>252</v>
      </c>
      <c r="F489" s="1">
        <v>2782.8</v>
      </c>
      <c r="G489" s="27">
        <v>129128.44</v>
      </c>
      <c r="H489" s="27">
        <v>12912.84</v>
      </c>
      <c r="I489" s="37">
        <v>40241</v>
      </c>
      <c r="J489" s="37">
        <v>40999</v>
      </c>
      <c r="K489" s="37">
        <v>40999</v>
      </c>
      <c r="L489" s="24">
        <v>717</v>
      </c>
      <c r="M489" s="24" t="s">
        <v>920</v>
      </c>
      <c r="N489" s="38">
        <v>758</v>
      </c>
    </row>
    <row r="490" spans="2:14" s="2" customFormat="1" ht="11.25">
      <c r="B490" s="53" t="s">
        <v>1254</v>
      </c>
      <c r="C490" s="51" t="s">
        <v>223</v>
      </c>
      <c r="D490" s="2" t="s">
        <v>1255</v>
      </c>
      <c r="E490" s="1">
        <v>46</v>
      </c>
      <c r="F490" s="1">
        <v>853</v>
      </c>
      <c r="G490" s="27">
        <v>17660.5</v>
      </c>
      <c r="H490" s="27">
        <v>1766.05</v>
      </c>
      <c r="I490" s="37">
        <v>39961</v>
      </c>
      <c r="J490" s="37">
        <v>41014</v>
      </c>
      <c r="K490" s="37">
        <v>41014</v>
      </c>
      <c r="L490" s="24">
        <v>732</v>
      </c>
      <c r="M490" s="24" t="s">
        <v>631</v>
      </c>
      <c r="N490" s="38">
        <v>1053</v>
      </c>
    </row>
    <row r="491" spans="2:14" s="2" customFormat="1" ht="11.25">
      <c r="B491" s="53" t="s">
        <v>1256</v>
      </c>
      <c r="C491" s="51" t="s">
        <v>223</v>
      </c>
      <c r="D491" s="2" t="s">
        <v>1257</v>
      </c>
      <c r="E491" s="1">
        <v>39</v>
      </c>
      <c r="F491" s="1">
        <v>665</v>
      </c>
      <c r="G491" s="27">
        <v>23262.05</v>
      </c>
      <c r="H491" s="27">
        <v>2326.21</v>
      </c>
      <c r="I491" s="37">
        <v>40156</v>
      </c>
      <c r="J491" s="37">
        <v>41014</v>
      </c>
      <c r="K491" s="37">
        <v>41014</v>
      </c>
      <c r="L491" s="24">
        <v>732</v>
      </c>
      <c r="M491" s="24" t="s">
        <v>1151</v>
      </c>
      <c r="N491" s="38">
        <v>858</v>
      </c>
    </row>
    <row r="492" spans="2:14" s="2" customFormat="1" ht="11.25">
      <c r="B492" s="53" t="s">
        <v>1258</v>
      </c>
      <c r="C492" s="51" t="s">
        <v>223</v>
      </c>
      <c r="D492" s="2" t="s">
        <v>1259</v>
      </c>
      <c r="E492" s="1">
        <v>26</v>
      </c>
      <c r="F492" s="1">
        <v>205</v>
      </c>
      <c r="G492" s="27">
        <v>9406.25</v>
      </c>
      <c r="H492" s="27">
        <v>940.63</v>
      </c>
      <c r="I492" s="37">
        <v>39944</v>
      </c>
      <c r="J492" s="37">
        <v>41014</v>
      </c>
      <c r="K492" s="37">
        <v>41014</v>
      </c>
      <c r="L492" s="24">
        <v>732</v>
      </c>
      <c r="M492" s="24" t="s">
        <v>344</v>
      </c>
      <c r="N492" s="38">
        <v>1070</v>
      </c>
    </row>
    <row r="493" spans="2:14" s="2" customFormat="1" ht="11.25">
      <c r="B493" s="53" t="s">
        <v>1260</v>
      </c>
      <c r="C493" s="51" t="s">
        <v>223</v>
      </c>
      <c r="D493" s="2" t="s">
        <v>1261</v>
      </c>
      <c r="E493" s="1">
        <v>43</v>
      </c>
      <c r="F493" s="1">
        <v>201.1</v>
      </c>
      <c r="G493" s="27">
        <v>5923.19</v>
      </c>
      <c r="H493" s="27">
        <v>592.32</v>
      </c>
      <c r="I493" s="37">
        <v>39892</v>
      </c>
      <c r="J493" s="37">
        <v>41059</v>
      </c>
      <c r="K493" s="37">
        <v>41059</v>
      </c>
      <c r="L493" s="24">
        <v>777</v>
      </c>
      <c r="M493" s="24" t="s">
        <v>277</v>
      </c>
      <c r="N493" s="38">
        <v>1167</v>
      </c>
    </row>
    <row r="494" spans="2:14" s="2" customFormat="1" ht="11.25">
      <c r="B494" s="53" t="s">
        <v>1262</v>
      </c>
      <c r="C494" s="51" t="s">
        <v>223</v>
      </c>
      <c r="D494" s="2" t="s">
        <v>1263</v>
      </c>
      <c r="E494" s="1">
        <v>55.7</v>
      </c>
      <c r="F494" s="1">
        <v>1107</v>
      </c>
      <c r="G494" s="27">
        <v>30247.35</v>
      </c>
      <c r="H494" s="27">
        <v>30247.35</v>
      </c>
      <c r="I494" s="37">
        <v>39878</v>
      </c>
      <c r="J494" s="37">
        <v>41060</v>
      </c>
      <c r="K494" s="37">
        <v>41060</v>
      </c>
      <c r="L494" s="24">
        <v>778</v>
      </c>
      <c r="M494" s="24" t="s">
        <v>976</v>
      </c>
      <c r="N494" s="38">
        <v>1182</v>
      </c>
    </row>
    <row r="495" spans="2:14" s="2" customFormat="1" ht="11.25">
      <c r="B495" s="53" t="s">
        <v>1264</v>
      </c>
      <c r="C495" s="51" t="s">
        <v>223</v>
      </c>
      <c r="D495" s="2" t="s">
        <v>1265</v>
      </c>
      <c r="E495" s="1">
        <v>41</v>
      </c>
      <c r="F495" s="1">
        <v>403.8</v>
      </c>
      <c r="G495" s="27">
        <v>10534.98</v>
      </c>
      <c r="H495" s="27">
        <v>1053.5</v>
      </c>
      <c r="I495" s="37">
        <v>40039</v>
      </c>
      <c r="J495" s="37">
        <v>41060</v>
      </c>
      <c r="K495" s="37">
        <v>41060</v>
      </c>
      <c r="L495" s="24">
        <v>778</v>
      </c>
      <c r="M495" s="24" t="s">
        <v>252</v>
      </c>
      <c r="N495" s="38">
        <v>1021</v>
      </c>
    </row>
    <row r="496" spans="2:14" s="2" customFormat="1" ht="11.25">
      <c r="B496" s="53" t="s">
        <v>1266</v>
      </c>
      <c r="C496" s="51" t="s">
        <v>223</v>
      </c>
      <c r="D496" s="2" t="s">
        <v>1267</v>
      </c>
      <c r="E496" s="1">
        <v>112</v>
      </c>
      <c r="F496" s="1">
        <v>1324.8</v>
      </c>
      <c r="G496" s="27">
        <v>30907.98</v>
      </c>
      <c r="H496" s="27">
        <v>3090.8</v>
      </c>
      <c r="I496" s="37">
        <v>39884</v>
      </c>
      <c r="J496" s="37">
        <v>41060</v>
      </c>
      <c r="K496" s="37">
        <v>41060</v>
      </c>
      <c r="L496" s="24">
        <v>778</v>
      </c>
      <c r="M496" s="24" t="s">
        <v>944</v>
      </c>
      <c r="N496" s="38">
        <v>1176</v>
      </c>
    </row>
    <row r="497" spans="2:14" s="2" customFormat="1" ht="11.25">
      <c r="B497" s="53" t="s">
        <v>1268</v>
      </c>
      <c r="C497" s="51" t="s">
        <v>223</v>
      </c>
      <c r="D497" s="2" t="s">
        <v>1269</v>
      </c>
      <c r="E497" s="1">
        <v>73.7</v>
      </c>
      <c r="F497" s="1">
        <v>849.76</v>
      </c>
      <c r="G497" s="27">
        <v>22727.46</v>
      </c>
      <c r="H497" s="27">
        <v>2272.75</v>
      </c>
      <c r="I497" s="37">
        <v>40038</v>
      </c>
      <c r="J497" s="37">
        <v>41060</v>
      </c>
      <c r="K497" s="37">
        <v>41060</v>
      </c>
      <c r="L497" s="24">
        <v>778</v>
      </c>
      <c r="M497" s="24" t="s">
        <v>252</v>
      </c>
      <c r="N497" s="38">
        <v>1022</v>
      </c>
    </row>
    <row r="498" spans="2:14" s="2" customFormat="1" ht="11.25">
      <c r="B498" s="53" t="s">
        <v>1270</v>
      </c>
      <c r="C498" s="51" t="s">
        <v>223</v>
      </c>
      <c r="D498" s="2" t="s">
        <v>1271</v>
      </c>
      <c r="E498" s="1">
        <v>87</v>
      </c>
      <c r="F498" s="1">
        <v>1065.4</v>
      </c>
      <c r="G498" s="27">
        <v>30887.64</v>
      </c>
      <c r="H498" s="27">
        <v>3088.76</v>
      </c>
      <c r="I498" s="37">
        <v>39892</v>
      </c>
      <c r="J498" s="37">
        <v>41060</v>
      </c>
      <c r="K498" s="37">
        <v>41060</v>
      </c>
      <c r="L498" s="24">
        <v>778</v>
      </c>
      <c r="M498" s="24" t="s">
        <v>295</v>
      </c>
      <c r="N498" s="38">
        <v>1168</v>
      </c>
    </row>
    <row r="499" spans="2:14" s="2" customFormat="1" ht="11.25">
      <c r="B499" s="53" t="s">
        <v>1272</v>
      </c>
      <c r="C499" s="51" t="s">
        <v>223</v>
      </c>
      <c r="D499" s="2" t="s">
        <v>1273</v>
      </c>
      <c r="E499" s="1">
        <v>21</v>
      </c>
      <c r="F499" s="1">
        <v>236.4</v>
      </c>
      <c r="G499" s="27">
        <v>6396.9</v>
      </c>
      <c r="H499" s="27">
        <v>639.69</v>
      </c>
      <c r="I499" s="37">
        <v>40205</v>
      </c>
      <c r="J499" s="37">
        <v>41060</v>
      </c>
      <c r="K499" s="37">
        <v>41060</v>
      </c>
      <c r="L499" s="24">
        <v>778</v>
      </c>
      <c r="M499" s="24" t="s">
        <v>277</v>
      </c>
      <c r="N499" s="38">
        <v>855</v>
      </c>
    </row>
    <row r="500" spans="2:14" s="2" customFormat="1" ht="11.25">
      <c r="B500" s="53" t="s">
        <v>1274</v>
      </c>
      <c r="C500" s="51" t="s">
        <v>223</v>
      </c>
      <c r="D500" s="2" t="s">
        <v>1275</v>
      </c>
      <c r="E500" s="1">
        <v>50</v>
      </c>
      <c r="F500" s="1">
        <v>847.7</v>
      </c>
      <c r="G500" s="27">
        <v>24510.84</v>
      </c>
      <c r="H500" s="27">
        <v>2451.08</v>
      </c>
      <c r="I500" s="37">
        <v>39946</v>
      </c>
      <c r="J500" s="37">
        <v>41060</v>
      </c>
      <c r="K500" s="37">
        <v>41060</v>
      </c>
      <c r="L500" s="24">
        <v>778</v>
      </c>
      <c r="M500" s="24" t="s">
        <v>371</v>
      </c>
      <c r="N500" s="38">
        <v>1114</v>
      </c>
    </row>
    <row r="501" spans="2:14" s="2" customFormat="1" ht="11.25">
      <c r="B501" s="53" t="s">
        <v>1276</v>
      </c>
      <c r="C501" s="51" t="s">
        <v>223</v>
      </c>
      <c r="D501" s="2" t="s">
        <v>1277</v>
      </c>
      <c r="E501" s="1">
        <v>21</v>
      </c>
      <c r="F501" s="1">
        <v>430.3</v>
      </c>
      <c r="G501" s="27">
        <v>13618.4</v>
      </c>
      <c r="H501" s="27">
        <v>1361.84</v>
      </c>
      <c r="I501" s="37">
        <v>40039</v>
      </c>
      <c r="J501" s="37">
        <v>41060</v>
      </c>
      <c r="K501" s="37">
        <v>41060</v>
      </c>
      <c r="L501" s="24">
        <v>778</v>
      </c>
      <c r="M501" s="24" t="s">
        <v>252</v>
      </c>
      <c r="N501" s="38">
        <v>1021</v>
      </c>
    </row>
    <row r="502" spans="2:14" s="2" customFormat="1" ht="11.25">
      <c r="B502" s="53" t="s">
        <v>1278</v>
      </c>
      <c r="C502" s="51" t="s">
        <v>223</v>
      </c>
      <c r="D502" s="2" t="s">
        <v>1279</v>
      </c>
      <c r="E502" s="1">
        <v>66</v>
      </c>
      <c r="F502" s="1">
        <v>1382.9</v>
      </c>
      <c r="G502" s="27">
        <v>46558.83</v>
      </c>
      <c r="H502" s="27">
        <v>4655.88</v>
      </c>
      <c r="I502" s="37">
        <v>40038</v>
      </c>
      <c r="J502" s="37">
        <v>41060</v>
      </c>
      <c r="K502" s="37">
        <v>41060</v>
      </c>
      <c r="L502" s="24">
        <v>778</v>
      </c>
      <c r="M502" s="24" t="s">
        <v>252</v>
      </c>
      <c r="N502" s="38">
        <v>1022</v>
      </c>
    </row>
    <row r="503" spans="2:14" s="2" customFormat="1" ht="11.25">
      <c r="B503" s="53" t="s">
        <v>1280</v>
      </c>
      <c r="C503" s="51" t="s">
        <v>223</v>
      </c>
      <c r="D503" s="2" t="s">
        <v>1281</v>
      </c>
      <c r="E503" s="1">
        <v>82</v>
      </c>
      <c r="F503" s="1">
        <v>1383.6</v>
      </c>
      <c r="G503" s="27">
        <v>13021.63</v>
      </c>
      <c r="H503" s="27">
        <v>13021.63</v>
      </c>
      <c r="I503" s="37">
        <v>40035</v>
      </c>
      <c r="J503" s="37">
        <v>41060</v>
      </c>
      <c r="K503" s="37">
        <v>41060</v>
      </c>
      <c r="L503" s="24">
        <v>778</v>
      </c>
      <c r="M503" s="24" t="s">
        <v>944</v>
      </c>
      <c r="N503" s="38">
        <v>1025</v>
      </c>
    </row>
    <row r="504" spans="2:14" s="2" customFormat="1" ht="11.25">
      <c r="B504" s="53" t="s">
        <v>1282</v>
      </c>
      <c r="C504" s="51" t="s">
        <v>223</v>
      </c>
      <c r="D504" s="2" t="s">
        <v>1283</v>
      </c>
      <c r="E504" s="1">
        <v>159</v>
      </c>
      <c r="F504" s="1">
        <v>972</v>
      </c>
      <c r="G504" s="27">
        <v>14000.8</v>
      </c>
      <c r="H504" s="27">
        <v>1408</v>
      </c>
      <c r="I504" s="37">
        <v>40080</v>
      </c>
      <c r="J504" s="37">
        <v>41090</v>
      </c>
      <c r="K504" s="37">
        <v>41090</v>
      </c>
      <c r="L504" s="24">
        <v>808</v>
      </c>
      <c r="M504" s="24" t="s">
        <v>781</v>
      </c>
      <c r="N504" s="38">
        <v>1010</v>
      </c>
    </row>
    <row r="505" spans="2:14" s="2" customFormat="1" ht="11.25">
      <c r="B505" s="53" t="s">
        <v>1284</v>
      </c>
      <c r="C505" s="51" t="s">
        <v>223</v>
      </c>
      <c r="D505" s="2" t="s">
        <v>1285</v>
      </c>
      <c r="E505" s="1">
        <v>98</v>
      </c>
      <c r="F505" s="1">
        <v>2330.4</v>
      </c>
      <c r="G505" s="27">
        <v>68368.2</v>
      </c>
      <c r="H505" s="27">
        <v>68368.2</v>
      </c>
      <c r="I505" s="37">
        <v>40003</v>
      </c>
      <c r="J505" s="37">
        <v>41090</v>
      </c>
      <c r="K505" s="37">
        <v>41090</v>
      </c>
      <c r="L505" s="24">
        <v>808</v>
      </c>
      <c r="M505" s="24" t="s">
        <v>271</v>
      </c>
      <c r="N505" s="38">
        <v>1087</v>
      </c>
    </row>
    <row r="506" spans="2:14" s="2" customFormat="1" ht="11.25">
      <c r="B506" s="53" t="s">
        <v>1286</v>
      </c>
      <c r="C506" s="51" t="s">
        <v>223</v>
      </c>
      <c r="D506" s="2" t="s">
        <v>1287</v>
      </c>
      <c r="E506" s="1">
        <v>106</v>
      </c>
      <c r="F506" s="1">
        <v>1680.4</v>
      </c>
      <c r="G506" s="27">
        <v>63848</v>
      </c>
      <c r="H506" s="27">
        <v>6384.8</v>
      </c>
      <c r="I506" s="37">
        <v>40214</v>
      </c>
      <c r="J506" s="37">
        <v>41090</v>
      </c>
      <c r="K506" s="37">
        <v>41090</v>
      </c>
      <c r="L506" s="24">
        <v>808</v>
      </c>
      <c r="M506" s="24" t="s">
        <v>544</v>
      </c>
      <c r="N506" s="38">
        <v>876</v>
      </c>
    </row>
    <row r="507" spans="2:14" s="2" customFormat="1" ht="11.25">
      <c r="B507" s="53" t="s">
        <v>1288</v>
      </c>
      <c r="C507" s="51" t="s">
        <v>223</v>
      </c>
      <c r="D507" s="2" t="s">
        <v>1289</v>
      </c>
      <c r="E507" s="1">
        <v>63</v>
      </c>
      <c r="F507" s="1">
        <v>1105</v>
      </c>
      <c r="G507" s="27">
        <v>27478.87</v>
      </c>
      <c r="H507" s="27">
        <v>2747.89</v>
      </c>
      <c r="I507" s="37">
        <v>39965</v>
      </c>
      <c r="J507" s="37">
        <v>41090</v>
      </c>
      <c r="K507" s="37">
        <v>41090</v>
      </c>
      <c r="L507" s="24">
        <v>808</v>
      </c>
      <c r="M507" s="24" t="s">
        <v>944</v>
      </c>
      <c r="N507" s="38">
        <v>1125</v>
      </c>
    </row>
    <row r="508" spans="2:14" s="2" customFormat="1" ht="11.25">
      <c r="B508" s="53" t="s">
        <v>1290</v>
      </c>
      <c r="C508" s="51" t="s">
        <v>223</v>
      </c>
      <c r="D508" s="2" t="s">
        <v>1291</v>
      </c>
      <c r="E508" s="1">
        <v>127</v>
      </c>
      <c r="F508" s="1">
        <v>2118.4</v>
      </c>
      <c r="G508" s="27">
        <v>77456.23</v>
      </c>
      <c r="H508" s="27">
        <v>7745.62</v>
      </c>
      <c r="I508" s="37">
        <v>40253</v>
      </c>
      <c r="J508" s="37">
        <v>41090</v>
      </c>
      <c r="K508" s="37">
        <v>41090</v>
      </c>
      <c r="L508" s="24">
        <v>808</v>
      </c>
      <c r="M508" s="24" t="s">
        <v>241</v>
      </c>
      <c r="N508" s="38">
        <v>837</v>
      </c>
    </row>
    <row r="509" spans="2:14" s="2" customFormat="1" ht="11.25">
      <c r="B509" s="53" t="s">
        <v>1292</v>
      </c>
      <c r="C509" s="51" t="s">
        <v>223</v>
      </c>
      <c r="D509" s="2" t="s">
        <v>1293</v>
      </c>
      <c r="E509" s="1">
        <v>210</v>
      </c>
      <c r="F509" s="1">
        <v>1837.2</v>
      </c>
      <c r="G509" s="27">
        <v>191083.95</v>
      </c>
      <c r="H509" s="27">
        <v>19108.4</v>
      </c>
      <c r="I509" s="37">
        <v>39944</v>
      </c>
      <c r="J509" s="37">
        <v>41090</v>
      </c>
      <c r="K509" s="37">
        <v>41090</v>
      </c>
      <c r="L509" s="24">
        <v>808</v>
      </c>
      <c r="M509" s="24" t="s">
        <v>615</v>
      </c>
      <c r="N509" s="38">
        <v>1146</v>
      </c>
    </row>
    <row r="510" spans="2:14" s="2" customFormat="1" ht="11.25">
      <c r="B510" s="53" t="s">
        <v>1294</v>
      </c>
      <c r="C510" s="51" t="s">
        <v>223</v>
      </c>
      <c r="D510" s="2" t="s">
        <v>1295</v>
      </c>
      <c r="E510" s="1">
        <v>186</v>
      </c>
      <c r="F510" s="1">
        <v>2890.8</v>
      </c>
      <c r="G510" s="27">
        <v>124101.25</v>
      </c>
      <c r="H510" s="27">
        <v>12410.13</v>
      </c>
      <c r="I510" s="37">
        <v>40183</v>
      </c>
      <c r="J510" s="37">
        <v>41090</v>
      </c>
      <c r="K510" s="37">
        <v>41090</v>
      </c>
      <c r="L510" s="24">
        <v>808</v>
      </c>
      <c r="M510" s="24" t="s">
        <v>1296</v>
      </c>
      <c r="N510" s="38">
        <v>907</v>
      </c>
    </row>
    <row r="511" spans="2:14" s="2" customFormat="1" ht="11.25">
      <c r="B511" s="53" t="s">
        <v>1297</v>
      </c>
      <c r="C511" s="51" t="s">
        <v>223</v>
      </c>
      <c r="D511" s="2" t="s">
        <v>1298</v>
      </c>
      <c r="E511" s="1">
        <v>185</v>
      </c>
      <c r="F511" s="1">
        <v>1863.6</v>
      </c>
      <c r="G511" s="27">
        <v>127928.9</v>
      </c>
      <c r="H511" s="27">
        <v>12792.89</v>
      </c>
      <c r="I511" s="37">
        <v>39849</v>
      </c>
      <c r="J511" s="37">
        <v>41090</v>
      </c>
      <c r="K511" s="37">
        <v>41090</v>
      </c>
      <c r="L511" s="24">
        <v>808</v>
      </c>
      <c r="M511" s="24" t="s">
        <v>415</v>
      </c>
      <c r="N511" s="38">
        <v>1241</v>
      </c>
    </row>
    <row r="512" spans="2:14" s="2" customFormat="1" ht="11.25">
      <c r="B512" s="53" t="s">
        <v>1299</v>
      </c>
      <c r="C512" s="51" t="s">
        <v>223</v>
      </c>
      <c r="D512" s="2" t="s">
        <v>1300</v>
      </c>
      <c r="E512" s="1">
        <v>130</v>
      </c>
      <c r="F512" s="1">
        <v>1730</v>
      </c>
      <c r="G512" s="27">
        <v>45605.31</v>
      </c>
      <c r="H512" s="27">
        <v>4560.53</v>
      </c>
      <c r="I512" s="37">
        <v>39716</v>
      </c>
      <c r="J512" s="37">
        <v>41090</v>
      </c>
      <c r="K512" s="37">
        <v>41090</v>
      </c>
      <c r="L512" s="24">
        <v>808</v>
      </c>
      <c r="M512" s="24" t="s">
        <v>939</v>
      </c>
      <c r="N512" s="38">
        <v>1374</v>
      </c>
    </row>
    <row r="513" spans="2:14" s="2" customFormat="1" ht="11.25">
      <c r="B513" s="53" t="s">
        <v>1301</v>
      </c>
      <c r="C513" s="51" t="s">
        <v>223</v>
      </c>
      <c r="D513" s="2" t="s">
        <v>1302</v>
      </c>
      <c r="E513" s="1">
        <v>101</v>
      </c>
      <c r="F513" s="1">
        <v>2023.8</v>
      </c>
      <c r="G513" s="27">
        <v>77754</v>
      </c>
      <c r="H513" s="27">
        <v>7775.4</v>
      </c>
      <c r="I513" s="37">
        <v>40183</v>
      </c>
      <c r="J513" s="37">
        <v>41090</v>
      </c>
      <c r="K513" s="37">
        <v>41090</v>
      </c>
      <c r="L513" s="24">
        <v>808</v>
      </c>
      <c r="M513" s="24" t="s">
        <v>264</v>
      </c>
      <c r="N513" s="38">
        <v>907</v>
      </c>
    </row>
    <row r="514" spans="2:14" s="2" customFormat="1" ht="11.25">
      <c r="B514" s="53" t="s">
        <v>1303</v>
      </c>
      <c r="C514" s="51" t="s">
        <v>223</v>
      </c>
      <c r="D514" s="2" t="s">
        <v>1304</v>
      </c>
      <c r="E514" s="1">
        <v>42</v>
      </c>
      <c r="F514" s="1">
        <v>610</v>
      </c>
      <c r="G514" s="27">
        <v>13463.14</v>
      </c>
      <c r="H514" s="27">
        <v>1346.31</v>
      </c>
      <c r="I514" s="37">
        <v>40085</v>
      </c>
      <c r="J514" s="37">
        <v>41090</v>
      </c>
      <c r="K514" s="37">
        <v>41090</v>
      </c>
      <c r="L514" s="24">
        <v>808</v>
      </c>
      <c r="M514" s="24" t="s">
        <v>1305</v>
      </c>
      <c r="N514" s="38">
        <v>1005</v>
      </c>
    </row>
    <row r="515" spans="2:14" s="2" customFormat="1" ht="11.25">
      <c r="B515" s="53" t="s">
        <v>1306</v>
      </c>
      <c r="C515" s="51" t="s">
        <v>223</v>
      </c>
      <c r="D515" s="2" t="s">
        <v>1307</v>
      </c>
      <c r="E515" s="1">
        <v>474</v>
      </c>
      <c r="F515" s="1">
        <v>6031</v>
      </c>
      <c r="G515" s="27">
        <v>257355.8</v>
      </c>
      <c r="H515" s="27">
        <v>28309.14</v>
      </c>
      <c r="I515" s="37">
        <v>39835</v>
      </c>
      <c r="J515" s="37">
        <v>41090</v>
      </c>
      <c r="K515" s="37">
        <v>41090</v>
      </c>
      <c r="L515" s="24">
        <v>808</v>
      </c>
      <c r="M515" s="24" t="s">
        <v>252</v>
      </c>
      <c r="N515" s="38">
        <v>1255</v>
      </c>
    </row>
    <row r="516" spans="2:14" s="2" customFormat="1" ht="11.25">
      <c r="B516" s="53" t="s">
        <v>1308</v>
      </c>
      <c r="C516" s="51" t="s">
        <v>223</v>
      </c>
      <c r="D516" s="2" t="s">
        <v>1309</v>
      </c>
      <c r="E516" s="1">
        <v>141</v>
      </c>
      <c r="F516" s="1">
        <v>1168.4</v>
      </c>
      <c r="G516" s="27">
        <v>34986.36</v>
      </c>
      <c r="H516" s="27">
        <v>34986.36</v>
      </c>
      <c r="I516" s="37">
        <v>39861</v>
      </c>
      <c r="J516" s="37">
        <v>41090</v>
      </c>
      <c r="K516" s="37">
        <v>41090</v>
      </c>
      <c r="L516" s="24">
        <v>808</v>
      </c>
      <c r="M516" s="24" t="s">
        <v>746</v>
      </c>
      <c r="N516" s="38">
        <v>1229</v>
      </c>
    </row>
    <row r="517" spans="2:14" s="2" customFormat="1" ht="11.25">
      <c r="B517" s="53" t="s">
        <v>1310</v>
      </c>
      <c r="C517" s="51" t="s">
        <v>223</v>
      </c>
      <c r="D517" s="2" t="s">
        <v>1311</v>
      </c>
      <c r="E517" s="1">
        <v>47</v>
      </c>
      <c r="F517" s="1">
        <v>752.2</v>
      </c>
      <c r="G517" s="27">
        <v>37159.3</v>
      </c>
      <c r="H517" s="27">
        <v>3715.93</v>
      </c>
      <c r="I517" s="37">
        <v>40185</v>
      </c>
      <c r="J517" s="37">
        <v>41090</v>
      </c>
      <c r="K517" s="37">
        <v>41090</v>
      </c>
      <c r="L517" s="24">
        <v>808</v>
      </c>
      <c r="M517" s="24" t="s">
        <v>939</v>
      </c>
      <c r="N517" s="38">
        <v>905</v>
      </c>
    </row>
    <row r="518" spans="2:14" s="2" customFormat="1" ht="11.25">
      <c r="B518" s="53" t="s">
        <v>1312</v>
      </c>
      <c r="C518" s="51" t="s">
        <v>223</v>
      </c>
      <c r="D518" s="2" t="s">
        <v>1313</v>
      </c>
      <c r="E518" s="1">
        <v>56</v>
      </c>
      <c r="F518" s="1">
        <v>859.6</v>
      </c>
      <c r="G518" s="27">
        <v>34476.37</v>
      </c>
      <c r="H518" s="27">
        <v>15859.13</v>
      </c>
      <c r="I518" s="37">
        <v>39862</v>
      </c>
      <c r="J518" s="37">
        <v>41090</v>
      </c>
      <c r="K518" s="37">
        <v>41090</v>
      </c>
      <c r="L518" s="24">
        <v>808</v>
      </c>
      <c r="M518" s="24" t="s">
        <v>771</v>
      </c>
      <c r="N518" s="38">
        <v>1228</v>
      </c>
    </row>
    <row r="519" spans="2:14" s="2" customFormat="1" ht="11.25">
      <c r="B519" s="53" t="s">
        <v>1314</v>
      </c>
      <c r="C519" s="51" t="s">
        <v>223</v>
      </c>
      <c r="D519" s="2" t="s">
        <v>1315</v>
      </c>
      <c r="E519" s="1">
        <v>249</v>
      </c>
      <c r="F519" s="1">
        <v>4293.8</v>
      </c>
      <c r="G519" s="27">
        <v>129831.36</v>
      </c>
      <c r="H519" s="27">
        <v>12983.14</v>
      </c>
      <c r="I519" s="37">
        <v>39981</v>
      </c>
      <c r="J519" s="37">
        <v>41090</v>
      </c>
      <c r="K519" s="37">
        <v>41090</v>
      </c>
      <c r="L519" s="24">
        <v>808</v>
      </c>
      <c r="M519" s="24" t="s">
        <v>241</v>
      </c>
      <c r="N519" s="38">
        <v>1109</v>
      </c>
    </row>
    <row r="520" spans="2:14" s="2" customFormat="1" ht="11.25">
      <c r="B520" s="53" t="s">
        <v>1316</v>
      </c>
      <c r="C520" s="51" t="s">
        <v>223</v>
      </c>
      <c r="D520" s="2" t="s">
        <v>1317</v>
      </c>
      <c r="E520" s="1">
        <v>135</v>
      </c>
      <c r="F520" s="1">
        <v>1480</v>
      </c>
      <c r="G520" s="27">
        <v>37892.3</v>
      </c>
      <c r="H520" s="27">
        <v>23493.23</v>
      </c>
      <c r="I520" s="37">
        <v>39855</v>
      </c>
      <c r="J520" s="37">
        <v>41090</v>
      </c>
      <c r="K520" s="37">
        <v>41090</v>
      </c>
      <c r="L520" s="24">
        <v>808</v>
      </c>
      <c r="M520" s="24" t="s">
        <v>371</v>
      </c>
      <c r="N520" s="38">
        <v>1235</v>
      </c>
    </row>
    <row r="521" spans="2:14" s="2" customFormat="1" ht="11.25">
      <c r="B521" s="53" t="s">
        <v>1318</v>
      </c>
      <c r="C521" s="51" t="s">
        <v>223</v>
      </c>
      <c r="D521" s="2" t="s">
        <v>1319</v>
      </c>
      <c r="E521" s="1">
        <v>61</v>
      </c>
      <c r="F521" s="1">
        <v>423</v>
      </c>
      <c r="G521" s="27">
        <v>12859.8</v>
      </c>
      <c r="H521" s="27">
        <v>1285.98</v>
      </c>
      <c r="I521" s="37">
        <v>40185</v>
      </c>
      <c r="J521" s="37">
        <v>41090</v>
      </c>
      <c r="K521" s="37">
        <v>41090</v>
      </c>
      <c r="L521" s="24">
        <v>808</v>
      </c>
      <c r="M521" s="24" t="s">
        <v>939</v>
      </c>
      <c r="N521" s="38">
        <v>905</v>
      </c>
    </row>
    <row r="522" spans="2:14" s="2" customFormat="1" ht="11.25">
      <c r="B522" s="53" t="s">
        <v>1320</v>
      </c>
      <c r="C522" s="51" t="s">
        <v>223</v>
      </c>
      <c r="D522" s="2" t="s">
        <v>1321</v>
      </c>
      <c r="E522" s="1">
        <v>100</v>
      </c>
      <c r="F522" s="1">
        <v>1616</v>
      </c>
      <c r="G522" s="27">
        <v>46432.7</v>
      </c>
      <c r="H522" s="27">
        <v>39003.47</v>
      </c>
      <c r="I522" s="37">
        <v>39708</v>
      </c>
      <c r="J522" s="37">
        <v>41090</v>
      </c>
      <c r="K522" s="37">
        <v>41090</v>
      </c>
      <c r="L522" s="24">
        <v>808</v>
      </c>
      <c r="M522" s="24" t="s">
        <v>249</v>
      </c>
      <c r="N522" s="38">
        <v>1382</v>
      </c>
    </row>
    <row r="523" spans="2:14" s="2" customFormat="1" ht="11.25">
      <c r="B523" s="53" t="s">
        <v>1322</v>
      </c>
      <c r="C523" s="51" t="s">
        <v>223</v>
      </c>
      <c r="D523" s="2" t="s">
        <v>1323</v>
      </c>
      <c r="E523" s="1">
        <v>260</v>
      </c>
      <c r="F523" s="1">
        <v>4550.6</v>
      </c>
      <c r="G523" s="27">
        <v>180793.36</v>
      </c>
      <c r="H523" s="27">
        <v>18079.34</v>
      </c>
      <c r="I523" s="37">
        <v>40183</v>
      </c>
      <c r="J523" s="37">
        <v>41090</v>
      </c>
      <c r="K523" s="37">
        <v>41090</v>
      </c>
      <c r="L523" s="24">
        <v>808</v>
      </c>
      <c r="M523" s="24" t="s">
        <v>252</v>
      </c>
      <c r="N523" s="38">
        <v>907</v>
      </c>
    </row>
    <row r="524" spans="2:14" s="2" customFormat="1" ht="11.25">
      <c r="B524" s="53" t="s">
        <v>1324</v>
      </c>
      <c r="C524" s="51" t="s">
        <v>223</v>
      </c>
      <c r="D524" s="2" t="s">
        <v>1325</v>
      </c>
      <c r="E524" s="1">
        <v>68</v>
      </c>
      <c r="F524" s="1">
        <v>519.6</v>
      </c>
      <c r="G524" s="27">
        <v>25932.5</v>
      </c>
      <c r="H524" s="27">
        <v>2593.25</v>
      </c>
      <c r="I524" s="37">
        <v>39946</v>
      </c>
      <c r="J524" s="37">
        <v>41090</v>
      </c>
      <c r="K524" s="37">
        <v>41090</v>
      </c>
      <c r="L524" s="24">
        <v>808</v>
      </c>
      <c r="M524" s="24" t="s">
        <v>1151</v>
      </c>
      <c r="N524" s="38">
        <v>1144</v>
      </c>
    </row>
    <row r="525" spans="2:14" s="2" customFormat="1" ht="11.25">
      <c r="B525" s="53" t="s">
        <v>1326</v>
      </c>
      <c r="C525" s="51" t="s">
        <v>223</v>
      </c>
      <c r="D525" s="2" t="s">
        <v>1327</v>
      </c>
      <c r="E525" s="1">
        <v>66</v>
      </c>
      <c r="F525" s="1">
        <v>853.8</v>
      </c>
      <c r="G525" s="27">
        <v>15429.1</v>
      </c>
      <c r="H525" s="27">
        <v>15429.1</v>
      </c>
      <c r="I525" s="37">
        <v>39951</v>
      </c>
      <c r="J525" s="37">
        <v>41090</v>
      </c>
      <c r="K525" s="37">
        <v>41090</v>
      </c>
      <c r="L525" s="24">
        <v>808</v>
      </c>
      <c r="M525" s="24" t="s">
        <v>634</v>
      </c>
      <c r="N525" s="38">
        <v>1139</v>
      </c>
    </row>
    <row r="526" spans="2:14" s="2" customFormat="1" ht="11.25">
      <c r="B526" s="53" t="s">
        <v>1328</v>
      </c>
      <c r="C526" s="51" t="s">
        <v>223</v>
      </c>
      <c r="D526" s="2" t="s">
        <v>1329</v>
      </c>
      <c r="E526" s="1">
        <v>23</v>
      </c>
      <c r="F526" s="1">
        <v>237</v>
      </c>
      <c r="G526" s="27">
        <v>8128.09</v>
      </c>
      <c r="H526" s="27">
        <v>812.81</v>
      </c>
      <c r="I526" s="37">
        <v>40185</v>
      </c>
      <c r="J526" s="37">
        <v>41090</v>
      </c>
      <c r="K526" s="37">
        <v>41090</v>
      </c>
      <c r="L526" s="24">
        <v>808</v>
      </c>
      <c r="M526" s="24" t="s">
        <v>939</v>
      </c>
      <c r="N526" s="38">
        <v>905</v>
      </c>
    </row>
    <row r="527" spans="2:14" s="2" customFormat="1" ht="11.25">
      <c r="B527" s="53" t="s">
        <v>1330</v>
      </c>
      <c r="C527" s="51" t="s">
        <v>223</v>
      </c>
      <c r="D527" s="2" t="s">
        <v>1331</v>
      </c>
      <c r="E527" s="1">
        <v>67</v>
      </c>
      <c r="F527" s="1">
        <v>1421.8</v>
      </c>
      <c r="G527" s="27">
        <v>53790.29</v>
      </c>
      <c r="H527" s="27">
        <v>5379.03</v>
      </c>
      <c r="I527" s="37">
        <v>40183</v>
      </c>
      <c r="J527" s="37">
        <v>41090</v>
      </c>
      <c r="K527" s="37">
        <v>41090</v>
      </c>
      <c r="L527" s="24">
        <v>808</v>
      </c>
      <c r="M527" s="24" t="s">
        <v>252</v>
      </c>
      <c r="N527" s="38">
        <v>907</v>
      </c>
    </row>
    <row r="528" spans="2:14" s="2" customFormat="1" ht="11.25">
      <c r="B528" s="53" t="s">
        <v>1332</v>
      </c>
      <c r="C528" s="51" t="s">
        <v>223</v>
      </c>
      <c r="D528" s="2" t="s">
        <v>1333</v>
      </c>
      <c r="E528" s="1">
        <v>28</v>
      </c>
      <c r="F528" s="1">
        <v>241.2</v>
      </c>
      <c r="G528" s="27">
        <v>4276.5</v>
      </c>
      <c r="H528" s="27">
        <v>4276.5</v>
      </c>
      <c r="I528" s="37">
        <v>39708</v>
      </c>
      <c r="J528" s="37">
        <v>41090</v>
      </c>
      <c r="K528" s="37">
        <v>41090</v>
      </c>
      <c r="L528" s="24">
        <v>808</v>
      </c>
      <c r="M528" s="24" t="s">
        <v>249</v>
      </c>
      <c r="N528" s="38">
        <v>1382</v>
      </c>
    </row>
    <row r="529" spans="2:14" s="2" customFormat="1" ht="11.25">
      <c r="B529" s="53" t="s">
        <v>1334</v>
      </c>
      <c r="C529" s="51" t="s">
        <v>223</v>
      </c>
      <c r="D529" s="2" t="s">
        <v>1335</v>
      </c>
      <c r="E529" s="1">
        <v>37</v>
      </c>
      <c r="F529" s="1">
        <v>673</v>
      </c>
      <c r="G529" s="27">
        <v>19154.6</v>
      </c>
      <c r="H529" s="27">
        <v>13699.77</v>
      </c>
      <c r="I529" s="37">
        <v>40185</v>
      </c>
      <c r="J529" s="37">
        <v>41090</v>
      </c>
      <c r="K529" s="37">
        <v>41090</v>
      </c>
      <c r="L529" s="24">
        <v>808</v>
      </c>
      <c r="M529" s="24" t="s">
        <v>685</v>
      </c>
      <c r="N529" s="38">
        <v>905</v>
      </c>
    </row>
    <row r="530" spans="2:14" s="2" customFormat="1" ht="11.25">
      <c r="B530" s="53" t="s">
        <v>1336</v>
      </c>
      <c r="C530" s="51" t="s">
        <v>223</v>
      </c>
      <c r="D530" s="2" t="s">
        <v>1337</v>
      </c>
      <c r="E530" s="1">
        <v>41</v>
      </c>
      <c r="F530" s="1">
        <v>748</v>
      </c>
      <c r="G530" s="27">
        <v>27175.2</v>
      </c>
      <c r="H530" s="27">
        <v>2717.52</v>
      </c>
      <c r="I530" s="37">
        <v>40266</v>
      </c>
      <c r="J530" s="37">
        <v>41090</v>
      </c>
      <c r="K530" s="37">
        <v>41090</v>
      </c>
      <c r="L530" s="24">
        <v>808</v>
      </c>
      <c r="M530" s="24" t="s">
        <v>920</v>
      </c>
      <c r="N530" s="38">
        <v>824</v>
      </c>
    </row>
    <row r="531" spans="2:14" s="2" customFormat="1" ht="11.25">
      <c r="B531" s="53" t="s">
        <v>1338</v>
      </c>
      <c r="C531" s="51" t="s">
        <v>223</v>
      </c>
      <c r="D531" s="2" t="s">
        <v>1339</v>
      </c>
      <c r="E531" s="1">
        <v>165</v>
      </c>
      <c r="F531" s="1">
        <v>3979.4</v>
      </c>
      <c r="G531" s="27">
        <v>180115.48</v>
      </c>
      <c r="H531" s="27">
        <v>18011.55</v>
      </c>
      <c r="I531" s="37">
        <v>40269</v>
      </c>
      <c r="J531" s="37">
        <v>41090</v>
      </c>
      <c r="K531" s="37">
        <v>41090</v>
      </c>
      <c r="L531" s="24">
        <v>808</v>
      </c>
      <c r="M531" s="24" t="s">
        <v>271</v>
      </c>
      <c r="N531" s="38">
        <v>821</v>
      </c>
    </row>
    <row r="532" spans="2:14" s="2" customFormat="1" ht="11.25">
      <c r="B532" s="53" t="s">
        <v>1340</v>
      </c>
      <c r="C532" s="51" t="s">
        <v>223</v>
      </c>
      <c r="D532" s="2" t="s">
        <v>1341</v>
      </c>
      <c r="E532" s="1">
        <v>22</v>
      </c>
      <c r="F532" s="1">
        <v>589.6</v>
      </c>
      <c r="G532" s="27">
        <v>15660.65</v>
      </c>
      <c r="H532" s="27">
        <v>15660.65</v>
      </c>
      <c r="I532" s="37">
        <v>40197</v>
      </c>
      <c r="J532" s="37">
        <v>41121</v>
      </c>
      <c r="K532" s="37">
        <v>41121</v>
      </c>
      <c r="L532" s="24">
        <v>839</v>
      </c>
      <c r="M532" s="24" t="s">
        <v>321</v>
      </c>
      <c r="N532" s="38">
        <v>924</v>
      </c>
    </row>
    <row r="533" spans="2:14" s="2" customFormat="1" ht="11.25">
      <c r="B533" s="53" t="s">
        <v>1342</v>
      </c>
      <c r="C533" s="51" t="s">
        <v>223</v>
      </c>
      <c r="D533" s="2" t="s">
        <v>1343</v>
      </c>
      <c r="E533" s="1">
        <v>130</v>
      </c>
      <c r="F533" s="1">
        <v>2863</v>
      </c>
      <c r="G533" s="27">
        <v>60526.63</v>
      </c>
      <c r="H533" s="27">
        <v>6052.66</v>
      </c>
      <c r="I533" s="37">
        <v>39934</v>
      </c>
      <c r="J533" s="37">
        <v>41121</v>
      </c>
      <c r="K533" s="37">
        <v>41121</v>
      </c>
      <c r="L533" s="24">
        <v>839</v>
      </c>
      <c r="M533" s="24" t="s">
        <v>333</v>
      </c>
      <c r="N533" s="38">
        <v>1187</v>
      </c>
    </row>
    <row r="534" spans="2:14" s="2" customFormat="1" ht="11.25">
      <c r="B534" s="53" t="s">
        <v>1344</v>
      </c>
      <c r="C534" s="51" t="s">
        <v>223</v>
      </c>
      <c r="D534" s="2" t="s">
        <v>1345</v>
      </c>
      <c r="E534" s="1">
        <v>29</v>
      </c>
      <c r="F534" s="1">
        <v>541</v>
      </c>
      <c r="G534" s="27">
        <v>7714.49</v>
      </c>
      <c r="H534" s="27">
        <v>771.45</v>
      </c>
      <c r="I534" s="37">
        <v>40003</v>
      </c>
      <c r="J534" s="37">
        <v>41121</v>
      </c>
      <c r="K534" s="37">
        <v>41121</v>
      </c>
      <c r="L534" s="24">
        <v>839</v>
      </c>
      <c r="M534" s="24" t="s">
        <v>944</v>
      </c>
      <c r="N534" s="38">
        <v>1118</v>
      </c>
    </row>
    <row r="535" spans="2:14" s="2" customFormat="1" ht="11.25">
      <c r="B535" s="53" t="s">
        <v>1346</v>
      </c>
      <c r="C535" s="51" t="s">
        <v>223</v>
      </c>
      <c r="D535" s="2" t="s">
        <v>1347</v>
      </c>
      <c r="E535" s="1">
        <v>180</v>
      </c>
      <c r="F535" s="1">
        <v>3381</v>
      </c>
      <c r="G535" s="27">
        <v>59345.1</v>
      </c>
      <c r="H535" s="27">
        <v>59345.1</v>
      </c>
      <c r="I535" s="37">
        <v>40010</v>
      </c>
      <c r="J535" s="37">
        <v>41121</v>
      </c>
      <c r="K535" s="37">
        <v>41121</v>
      </c>
      <c r="L535" s="24">
        <v>839</v>
      </c>
      <c r="M535" s="24" t="s">
        <v>1348</v>
      </c>
      <c r="N535" s="38">
        <v>1111</v>
      </c>
    </row>
    <row r="536" spans="2:14" s="2" customFormat="1" ht="11.25">
      <c r="B536" s="53" t="s">
        <v>1349</v>
      </c>
      <c r="C536" s="51" t="s">
        <v>223</v>
      </c>
      <c r="D536" s="2" t="s">
        <v>1350</v>
      </c>
      <c r="E536" s="1">
        <v>64</v>
      </c>
      <c r="F536" s="1">
        <v>1166.6</v>
      </c>
      <c r="G536" s="27">
        <v>28713.8</v>
      </c>
      <c r="H536" s="27">
        <v>2871.38</v>
      </c>
      <c r="I536" s="37">
        <v>40008</v>
      </c>
      <c r="J536" s="37">
        <v>41121</v>
      </c>
      <c r="K536" s="37">
        <v>41121</v>
      </c>
      <c r="L536" s="24">
        <v>839</v>
      </c>
      <c r="M536" s="24" t="s">
        <v>939</v>
      </c>
      <c r="N536" s="38">
        <v>1113</v>
      </c>
    </row>
    <row r="537" spans="2:14" s="2" customFormat="1" ht="11.25">
      <c r="B537" s="53" t="s">
        <v>1351</v>
      </c>
      <c r="C537" s="51" t="s">
        <v>223</v>
      </c>
      <c r="D537" s="2" t="s">
        <v>1352</v>
      </c>
      <c r="E537" s="1">
        <v>33</v>
      </c>
      <c r="F537" s="1">
        <v>962.8</v>
      </c>
      <c r="G537" s="27">
        <v>12978.37</v>
      </c>
      <c r="H537" s="27">
        <v>1297.84</v>
      </c>
      <c r="I537" s="37">
        <v>40211</v>
      </c>
      <c r="J537" s="37">
        <v>41121</v>
      </c>
      <c r="K537" s="37">
        <v>41121</v>
      </c>
      <c r="L537" s="24">
        <v>839</v>
      </c>
      <c r="M537" s="24" t="s">
        <v>944</v>
      </c>
      <c r="N537" s="38">
        <v>910</v>
      </c>
    </row>
    <row r="538" spans="2:14" s="2" customFormat="1" ht="11.25">
      <c r="B538" s="53" t="s">
        <v>1353</v>
      </c>
      <c r="C538" s="51" t="s">
        <v>223</v>
      </c>
      <c r="D538" s="2" t="s">
        <v>1354</v>
      </c>
      <c r="E538" s="1">
        <v>125</v>
      </c>
      <c r="F538" s="1">
        <v>2553</v>
      </c>
      <c r="G538" s="27">
        <v>53069.22</v>
      </c>
      <c r="H538" s="27">
        <v>5306.92</v>
      </c>
      <c r="I538" s="37">
        <v>40015</v>
      </c>
      <c r="J538" s="37">
        <v>41121</v>
      </c>
      <c r="K538" s="37">
        <v>41121</v>
      </c>
      <c r="L538" s="24">
        <v>839</v>
      </c>
      <c r="M538" s="24" t="s">
        <v>944</v>
      </c>
      <c r="N538" s="38">
        <v>1106</v>
      </c>
    </row>
    <row r="539" spans="2:14" s="2" customFormat="1" ht="11.25">
      <c r="B539" s="53" t="s">
        <v>1355</v>
      </c>
      <c r="C539" s="51" t="s">
        <v>223</v>
      </c>
      <c r="D539" s="2" t="s">
        <v>1356</v>
      </c>
      <c r="E539" s="1">
        <v>191</v>
      </c>
      <c r="F539" s="1">
        <v>4265</v>
      </c>
      <c r="G539" s="27">
        <v>89913.75</v>
      </c>
      <c r="H539" s="27">
        <v>89913.75</v>
      </c>
      <c r="I539" s="37">
        <v>40010</v>
      </c>
      <c r="J539" s="37">
        <v>41121</v>
      </c>
      <c r="K539" s="37">
        <v>41121</v>
      </c>
      <c r="L539" s="24">
        <v>839</v>
      </c>
      <c r="M539" s="24" t="s">
        <v>1348</v>
      </c>
      <c r="N539" s="38">
        <v>1111</v>
      </c>
    </row>
    <row r="540" spans="2:14" s="2" customFormat="1" ht="11.25">
      <c r="B540" s="53" t="s">
        <v>1357</v>
      </c>
      <c r="C540" s="51" t="s">
        <v>223</v>
      </c>
      <c r="D540" s="2" t="s">
        <v>1358</v>
      </c>
      <c r="E540" s="1">
        <v>326</v>
      </c>
      <c r="F540" s="1">
        <v>6612.8</v>
      </c>
      <c r="G540" s="27">
        <v>64242.73</v>
      </c>
      <c r="H540" s="27">
        <v>6424.27</v>
      </c>
      <c r="I540" s="37">
        <v>40035</v>
      </c>
      <c r="J540" s="37">
        <v>41121</v>
      </c>
      <c r="K540" s="37">
        <v>41121</v>
      </c>
      <c r="L540" s="24">
        <v>839</v>
      </c>
      <c r="M540" s="24" t="s">
        <v>238</v>
      </c>
      <c r="N540" s="38">
        <v>1086</v>
      </c>
    </row>
    <row r="541" spans="2:14" s="2" customFormat="1" ht="11.25">
      <c r="B541" s="53" t="s">
        <v>1359</v>
      </c>
      <c r="C541" s="51" t="s">
        <v>223</v>
      </c>
      <c r="D541" s="2" t="s">
        <v>1360</v>
      </c>
      <c r="E541" s="1">
        <v>244</v>
      </c>
      <c r="F541" s="1">
        <v>3128</v>
      </c>
      <c r="G541" s="27">
        <v>42958.8</v>
      </c>
      <c r="H541" s="27">
        <v>4295.88</v>
      </c>
      <c r="I541" s="37">
        <v>39702</v>
      </c>
      <c r="J541" s="37">
        <v>41182</v>
      </c>
      <c r="K541" s="37">
        <v>41182</v>
      </c>
      <c r="L541" s="24">
        <v>900</v>
      </c>
      <c r="M541" s="24" t="s">
        <v>259</v>
      </c>
      <c r="N541" s="38">
        <v>1480</v>
      </c>
    </row>
    <row r="542" spans="2:14" s="2" customFormat="1" ht="11.25">
      <c r="B542" s="53" t="s">
        <v>1361</v>
      </c>
      <c r="C542" s="51" t="s">
        <v>223</v>
      </c>
      <c r="D542" s="2" t="s">
        <v>0</v>
      </c>
      <c r="E542" s="1">
        <v>126</v>
      </c>
      <c r="F542" s="1">
        <v>2578.6</v>
      </c>
      <c r="G542" s="27">
        <v>90035.5</v>
      </c>
      <c r="H542" s="27">
        <v>90035.5</v>
      </c>
      <c r="I542" s="37">
        <v>40107</v>
      </c>
      <c r="J542" s="37">
        <v>41182</v>
      </c>
      <c r="K542" s="37">
        <v>41182</v>
      </c>
      <c r="L542" s="24">
        <v>900</v>
      </c>
      <c r="M542" s="24" t="s">
        <v>271</v>
      </c>
      <c r="N542" s="38">
        <v>1075</v>
      </c>
    </row>
    <row r="543" spans="2:14" s="2" customFormat="1" ht="11.25">
      <c r="B543" s="53" t="s">
        <v>1</v>
      </c>
      <c r="C543" s="51" t="s">
        <v>223</v>
      </c>
      <c r="D543" s="2" t="s">
        <v>2</v>
      </c>
      <c r="E543" s="1">
        <v>70.3</v>
      </c>
      <c r="F543" s="1">
        <v>1235.2</v>
      </c>
      <c r="G543" s="27">
        <v>41011.55</v>
      </c>
      <c r="H543" s="27">
        <v>4101.16</v>
      </c>
      <c r="I543" s="37">
        <v>40123</v>
      </c>
      <c r="J543" s="37">
        <v>41182</v>
      </c>
      <c r="K543" s="37">
        <v>41182</v>
      </c>
      <c r="L543" s="24">
        <v>900</v>
      </c>
      <c r="M543" s="24" t="s">
        <v>252</v>
      </c>
      <c r="N543" s="38">
        <v>1059</v>
      </c>
    </row>
    <row r="544" spans="2:14" s="2" customFormat="1" ht="11.25">
      <c r="B544" s="53" t="s">
        <v>3</v>
      </c>
      <c r="C544" s="51" t="s">
        <v>223</v>
      </c>
      <c r="D544" s="2" t="s">
        <v>4</v>
      </c>
      <c r="E544" s="1">
        <v>94.2</v>
      </c>
      <c r="F544" s="1">
        <v>1303</v>
      </c>
      <c r="G544" s="27">
        <v>46216.35</v>
      </c>
      <c r="H544" s="27">
        <v>4621.64</v>
      </c>
      <c r="I544" s="37">
        <v>40123</v>
      </c>
      <c r="J544" s="37">
        <v>41182</v>
      </c>
      <c r="K544" s="37">
        <v>41182</v>
      </c>
      <c r="L544" s="24">
        <v>900</v>
      </c>
      <c r="M544" s="24" t="s">
        <v>252</v>
      </c>
      <c r="N544" s="38">
        <v>1059</v>
      </c>
    </row>
    <row r="545" spans="2:14" s="2" customFormat="1" ht="11.25">
      <c r="B545" s="53" t="s">
        <v>5</v>
      </c>
      <c r="C545" s="51" t="s">
        <v>223</v>
      </c>
      <c r="D545" s="2" t="s">
        <v>6</v>
      </c>
      <c r="E545" s="1">
        <v>78.8</v>
      </c>
      <c r="F545" s="1">
        <v>1326.2</v>
      </c>
      <c r="G545" s="27">
        <v>49371.75</v>
      </c>
      <c r="H545" s="27">
        <v>4937.18</v>
      </c>
      <c r="I545" s="37">
        <v>40182</v>
      </c>
      <c r="J545" s="37">
        <v>41182</v>
      </c>
      <c r="K545" s="37">
        <v>41182</v>
      </c>
      <c r="L545" s="24">
        <v>900</v>
      </c>
      <c r="M545" s="24" t="s">
        <v>1251</v>
      </c>
      <c r="N545" s="38">
        <v>1000</v>
      </c>
    </row>
    <row r="546" spans="2:14" s="2" customFormat="1" ht="11.25">
      <c r="B546" s="53" t="s">
        <v>7</v>
      </c>
      <c r="C546" s="51" t="s">
        <v>223</v>
      </c>
      <c r="D546" s="2" t="s">
        <v>8</v>
      </c>
      <c r="E546" s="1">
        <v>52.8</v>
      </c>
      <c r="F546" s="1">
        <v>560.6</v>
      </c>
      <c r="G546" s="27">
        <v>20962.5</v>
      </c>
      <c r="H546" s="27">
        <v>2096.25</v>
      </c>
      <c r="I546" s="37">
        <v>40126</v>
      </c>
      <c r="J546" s="37">
        <v>41182</v>
      </c>
      <c r="K546" s="37">
        <v>41182</v>
      </c>
      <c r="L546" s="24">
        <v>900</v>
      </c>
      <c r="M546" s="24" t="s">
        <v>264</v>
      </c>
      <c r="N546" s="38">
        <v>1056</v>
      </c>
    </row>
    <row r="547" spans="2:14" s="2" customFormat="1" ht="11.25">
      <c r="B547" s="53" t="s">
        <v>9</v>
      </c>
      <c r="C547" s="51" t="s">
        <v>223</v>
      </c>
      <c r="D547" s="2" t="s">
        <v>10</v>
      </c>
      <c r="E547" s="1">
        <v>99.9</v>
      </c>
      <c r="F547" s="1">
        <v>1328.6</v>
      </c>
      <c r="G547" s="27">
        <v>46104.14</v>
      </c>
      <c r="H547" s="27">
        <v>4610.41</v>
      </c>
      <c r="I547" s="37">
        <v>40175</v>
      </c>
      <c r="J547" s="37">
        <v>41182</v>
      </c>
      <c r="K547" s="37">
        <v>41182</v>
      </c>
      <c r="L547" s="24">
        <v>900</v>
      </c>
      <c r="M547" s="24" t="s">
        <v>252</v>
      </c>
      <c r="N547" s="38">
        <v>1007</v>
      </c>
    </row>
    <row r="548" spans="2:14" s="2" customFormat="1" ht="11.25">
      <c r="B548" s="53" t="s">
        <v>11</v>
      </c>
      <c r="C548" s="51" t="s">
        <v>223</v>
      </c>
      <c r="D548" s="2" t="s">
        <v>12</v>
      </c>
      <c r="E548" s="1">
        <v>46.4</v>
      </c>
      <c r="F548" s="1">
        <v>1024.2</v>
      </c>
      <c r="G548" s="27">
        <v>35540.2</v>
      </c>
      <c r="H548" s="27">
        <v>3554.02</v>
      </c>
      <c r="I548" s="37">
        <v>40106</v>
      </c>
      <c r="J548" s="37">
        <v>41182</v>
      </c>
      <c r="K548" s="37">
        <v>41182</v>
      </c>
      <c r="L548" s="24">
        <v>900</v>
      </c>
      <c r="M548" s="24" t="s">
        <v>267</v>
      </c>
      <c r="N548" s="38">
        <v>1076</v>
      </c>
    </row>
    <row r="549" spans="2:14" s="2" customFormat="1" ht="11.25">
      <c r="B549" s="53" t="s">
        <v>13</v>
      </c>
      <c r="C549" s="51" t="s">
        <v>223</v>
      </c>
      <c r="D549" s="2" t="s">
        <v>14</v>
      </c>
      <c r="E549" s="1">
        <v>92</v>
      </c>
      <c r="F549" s="1">
        <v>1958.96</v>
      </c>
      <c r="G549" s="27">
        <v>48645.96</v>
      </c>
      <c r="H549" s="27">
        <v>48645.96</v>
      </c>
      <c r="I549" s="37">
        <v>39468</v>
      </c>
      <c r="J549" s="37">
        <v>41243</v>
      </c>
      <c r="K549" s="37">
        <v>41243</v>
      </c>
      <c r="L549" s="24">
        <v>961</v>
      </c>
      <c r="M549" s="24" t="s">
        <v>976</v>
      </c>
      <c r="N549" s="38">
        <v>1775</v>
      </c>
    </row>
    <row r="550" spans="2:14" s="2" customFormat="1" ht="11.25">
      <c r="B550" s="53" t="s">
        <v>15</v>
      </c>
      <c r="C550" s="51" t="s">
        <v>223</v>
      </c>
      <c r="D550" s="2" t="s">
        <v>16</v>
      </c>
      <c r="E550" s="1">
        <v>29.6</v>
      </c>
      <c r="F550" s="1">
        <v>510.7</v>
      </c>
      <c r="G550" s="27">
        <v>16611.63</v>
      </c>
      <c r="H550" s="27">
        <v>1661.16</v>
      </c>
      <c r="I550" s="37">
        <v>40205</v>
      </c>
      <c r="J550" s="37">
        <v>41243</v>
      </c>
      <c r="K550" s="37">
        <v>41243</v>
      </c>
      <c r="L550" s="24">
        <v>961</v>
      </c>
      <c r="M550" s="24" t="s">
        <v>252</v>
      </c>
      <c r="N550" s="38">
        <v>1038</v>
      </c>
    </row>
    <row r="551" spans="2:14" s="2" customFormat="1" ht="11.25">
      <c r="B551" s="53" t="s">
        <v>17</v>
      </c>
      <c r="C551" s="51" t="s">
        <v>223</v>
      </c>
      <c r="D551" s="2" t="s">
        <v>18</v>
      </c>
      <c r="E551" s="1">
        <v>47</v>
      </c>
      <c r="F551" s="1">
        <v>1072</v>
      </c>
      <c r="G551" s="27">
        <v>31967.24</v>
      </c>
      <c r="H551" s="27">
        <v>3196.72</v>
      </c>
      <c r="I551" s="37">
        <v>40282</v>
      </c>
      <c r="J551" s="37">
        <v>41243</v>
      </c>
      <c r="K551" s="37">
        <v>41243</v>
      </c>
      <c r="L551" s="24">
        <v>961</v>
      </c>
      <c r="M551" s="24" t="s">
        <v>976</v>
      </c>
      <c r="N551" s="38">
        <v>961</v>
      </c>
    </row>
    <row r="552" spans="2:14" s="2" customFormat="1" ht="11.25">
      <c r="B552" s="53" t="s">
        <v>19</v>
      </c>
      <c r="C552" s="51" t="s">
        <v>223</v>
      </c>
      <c r="D552" s="2" t="s">
        <v>20</v>
      </c>
      <c r="E552" s="1">
        <v>14</v>
      </c>
      <c r="F552" s="1">
        <v>213.4</v>
      </c>
      <c r="G552" s="27">
        <v>5659.85</v>
      </c>
      <c r="H552" s="27">
        <v>565.99</v>
      </c>
      <c r="I552" s="37">
        <v>40038</v>
      </c>
      <c r="J552" s="37">
        <v>41243</v>
      </c>
      <c r="K552" s="37">
        <v>41243</v>
      </c>
      <c r="L552" s="24">
        <v>961</v>
      </c>
      <c r="M552" s="24" t="s">
        <v>292</v>
      </c>
      <c r="N552" s="38">
        <v>1205</v>
      </c>
    </row>
    <row r="553" spans="2:14" s="2" customFormat="1" ht="11.25">
      <c r="B553" s="53" t="s">
        <v>21</v>
      </c>
      <c r="C553" s="51" t="s">
        <v>223</v>
      </c>
      <c r="D553" s="2" t="s">
        <v>22</v>
      </c>
      <c r="E553" s="1">
        <v>70</v>
      </c>
      <c r="F553" s="1">
        <v>1517.6</v>
      </c>
      <c r="G553" s="27">
        <v>47941.59</v>
      </c>
      <c r="H553" s="27">
        <v>4794.16</v>
      </c>
      <c r="I553" s="37">
        <v>39904</v>
      </c>
      <c r="J553" s="37">
        <v>41243</v>
      </c>
      <c r="K553" s="37">
        <v>41243</v>
      </c>
      <c r="L553" s="24">
        <v>961</v>
      </c>
      <c r="M553" s="24" t="s">
        <v>729</v>
      </c>
      <c r="N553" s="38">
        <v>1339</v>
      </c>
    </row>
    <row r="554" spans="2:14" s="2" customFormat="1" ht="11.25">
      <c r="B554" s="53" t="s">
        <v>23</v>
      </c>
      <c r="C554" s="51" t="s">
        <v>223</v>
      </c>
      <c r="D554" s="2" t="s">
        <v>24</v>
      </c>
      <c r="E554" s="1">
        <v>88</v>
      </c>
      <c r="F554" s="1">
        <v>1719.8</v>
      </c>
      <c r="G554" s="27">
        <v>47200.88</v>
      </c>
      <c r="H554" s="27">
        <v>4720.09</v>
      </c>
      <c r="I554" s="37">
        <v>40183</v>
      </c>
      <c r="J554" s="37">
        <v>41274</v>
      </c>
      <c r="K554" s="37">
        <v>41274</v>
      </c>
      <c r="L554" s="24">
        <v>992</v>
      </c>
      <c r="M554" s="24" t="s">
        <v>344</v>
      </c>
      <c r="N554" s="38">
        <v>1091</v>
      </c>
    </row>
    <row r="555" spans="2:14" s="2" customFormat="1" ht="11.25">
      <c r="B555" s="53" t="s">
        <v>25</v>
      </c>
      <c r="C555" s="51" t="s">
        <v>223</v>
      </c>
      <c r="D555" s="2" t="s">
        <v>26</v>
      </c>
      <c r="E555" s="1">
        <v>38</v>
      </c>
      <c r="F555" s="1">
        <v>353.4</v>
      </c>
      <c r="G555" s="27">
        <v>13957</v>
      </c>
      <c r="H555" s="27">
        <v>1395.7</v>
      </c>
      <c r="I555" s="37">
        <v>40078</v>
      </c>
      <c r="J555" s="37">
        <v>41274</v>
      </c>
      <c r="K555" s="37">
        <v>41274</v>
      </c>
      <c r="L555" s="24">
        <v>992</v>
      </c>
      <c r="M555" s="24" t="s">
        <v>604</v>
      </c>
      <c r="N555" s="38">
        <v>1196</v>
      </c>
    </row>
    <row r="556" spans="2:14" s="2" customFormat="1" ht="11.25">
      <c r="B556" s="53" t="s">
        <v>27</v>
      </c>
      <c r="C556" s="51" t="s">
        <v>223</v>
      </c>
      <c r="D556" s="2" t="s">
        <v>28</v>
      </c>
      <c r="E556" s="1">
        <v>92</v>
      </c>
      <c r="F556" s="1">
        <v>1221.6</v>
      </c>
      <c r="G556" s="27">
        <v>64324.3</v>
      </c>
      <c r="H556" s="27">
        <v>6432.43</v>
      </c>
      <c r="I556" s="37">
        <v>40263</v>
      </c>
      <c r="J556" s="37">
        <v>41274</v>
      </c>
      <c r="K556" s="37">
        <v>41274</v>
      </c>
      <c r="L556" s="24">
        <v>992</v>
      </c>
      <c r="M556" s="24" t="s">
        <v>295</v>
      </c>
      <c r="N556" s="38">
        <v>1011</v>
      </c>
    </row>
    <row r="557" spans="2:14" s="2" customFormat="1" ht="11.25">
      <c r="B557" s="53" t="s">
        <v>29</v>
      </c>
      <c r="C557" s="51" t="s">
        <v>223</v>
      </c>
      <c r="D557" s="2" t="s">
        <v>30</v>
      </c>
      <c r="E557" s="1">
        <v>106</v>
      </c>
      <c r="F557" s="1">
        <v>1100.2</v>
      </c>
      <c r="G557" s="27">
        <v>29729.75</v>
      </c>
      <c r="H557" s="27">
        <v>29729.75</v>
      </c>
      <c r="I557" s="37">
        <v>40078</v>
      </c>
      <c r="J557" s="37">
        <v>41274</v>
      </c>
      <c r="K557" s="37">
        <v>41274</v>
      </c>
      <c r="L557" s="24">
        <v>992</v>
      </c>
      <c r="M557" s="24" t="s">
        <v>604</v>
      </c>
      <c r="N557" s="38">
        <v>1196</v>
      </c>
    </row>
    <row r="558" spans="2:14" s="2" customFormat="1" ht="11.25">
      <c r="B558" s="53" t="s">
        <v>31</v>
      </c>
      <c r="C558" s="51" t="s">
        <v>223</v>
      </c>
      <c r="D558" s="2" t="s">
        <v>32</v>
      </c>
      <c r="E558" s="1">
        <v>69</v>
      </c>
      <c r="F558" s="1">
        <v>1523</v>
      </c>
      <c r="G558" s="27">
        <v>75565.29</v>
      </c>
      <c r="H558" s="27">
        <v>7556.53</v>
      </c>
      <c r="I558" s="37">
        <v>40114</v>
      </c>
      <c r="J558" s="37">
        <v>41274</v>
      </c>
      <c r="K558" s="37">
        <v>41274</v>
      </c>
      <c r="L558" s="24">
        <v>992</v>
      </c>
      <c r="M558" s="24" t="s">
        <v>241</v>
      </c>
      <c r="N558" s="38">
        <v>1160</v>
      </c>
    </row>
    <row r="559" spans="2:14" s="2" customFormat="1" ht="11.25">
      <c r="B559" s="53" t="s">
        <v>33</v>
      </c>
      <c r="C559" s="51" t="s">
        <v>223</v>
      </c>
      <c r="D559" s="2" t="s">
        <v>34</v>
      </c>
      <c r="E559" s="1">
        <v>127</v>
      </c>
      <c r="F559" s="1">
        <v>1066.2</v>
      </c>
      <c r="G559" s="27">
        <v>23162.86</v>
      </c>
      <c r="H559" s="27">
        <v>2316.29</v>
      </c>
      <c r="I559" s="37">
        <v>40154</v>
      </c>
      <c r="J559" s="37">
        <v>41274</v>
      </c>
      <c r="K559" s="37">
        <v>41274</v>
      </c>
      <c r="L559" s="24">
        <v>992</v>
      </c>
      <c r="M559" s="24" t="s">
        <v>796</v>
      </c>
      <c r="N559" s="38">
        <v>1120</v>
      </c>
    </row>
    <row r="560" spans="2:14" s="2" customFormat="1" ht="11.25">
      <c r="B560" s="53" t="s">
        <v>35</v>
      </c>
      <c r="C560" s="51" t="s">
        <v>223</v>
      </c>
      <c r="D560" s="2" t="s">
        <v>36</v>
      </c>
      <c r="E560" s="1">
        <v>49</v>
      </c>
      <c r="F560" s="1">
        <v>726</v>
      </c>
      <c r="G560" s="27">
        <v>24851.8</v>
      </c>
      <c r="H560" s="27">
        <v>2485.18</v>
      </c>
      <c r="I560" s="37">
        <v>40147</v>
      </c>
      <c r="J560" s="37">
        <v>41274</v>
      </c>
      <c r="K560" s="37">
        <v>41274</v>
      </c>
      <c r="L560" s="24">
        <v>992</v>
      </c>
      <c r="M560" s="24" t="s">
        <v>604</v>
      </c>
      <c r="N560" s="38">
        <v>1127</v>
      </c>
    </row>
    <row r="561" spans="2:14" s="2" customFormat="1" ht="11.25">
      <c r="B561" s="53" t="s">
        <v>37</v>
      </c>
      <c r="C561" s="51" t="s">
        <v>223</v>
      </c>
      <c r="D561" s="2" t="s">
        <v>38</v>
      </c>
      <c r="E561" s="1">
        <v>39</v>
      </c>
      <c r="F561" s="1">
        <v>668</v>
      </c>
      <c r="G561" s="27">
        <v>25446.2</v>
      </c>
      <c r="H561" s="27">
        <v>2799.08</v>
      </c>
      <c r="I561" s="37">
        <v>40182</v>
      </c>
      <c r="J561" s="37">
        <v>41274</v>
      </c>
      <c r="K561" s="37">
        <v>41274</v>
      </c>
      <c r="L561" s="24">
        <v>992</v>
      </c>
      <c r="M561" s="24" t="s">
        <v>39</v>
      </c>
      <c r="N561" s="38">
        <v>1092</v>
      </c>
    </row>
    <row r="562" spans="2:14" s="2" customFormat="1" ht="11.25">
      <c r="B562" s="53" t="s">
        <v>40</v>
      </c>
      <c r="C562" s="51" t="s">
        <v>223</v>
      </c>
      <c r="D562" s="2" t="s">
        <v>41</v>
      </c>
      <c r="E562" s="1">
        <v>172</v>
      </c>
      <c r="F562" s="1">
        <v>1512.4</v>
      </c>
      <c r="G562" s="27">
        <v>49263.55</v>
      </c>
      <c r="H562" s="27">
        <v>4926.36</v>
      </c>
      <c r="I562" s="37">
        <v>40186</v>
      </c>
      <c r="J562" s="37">
        <v>41274</v>
      </c>
      <c r="K562" s="37">
        <v>41274</v>
      </c>
      <c r="L562" s="24">
        <v>992</v>
      </c>
      <c r="M562" s="24" t="s">
        <v>604</v>
      </c>
      <c r="N562" s="38">
        <v>1088</v>
      </c>
    </row>
    <row r="563" spans="2:14" s="2" customFormat="1" ht="11.25">
      <c r="B563" s="53" t="s">
        <v>42</v>
      </c>
      <c r="C563" s="51" t="s">
        <v>223</v>
      </c>
      <c r="D563" s="2" t="s">
        <v>43</v>
      </c>
      <c r="E563" s="1">
        <v>99</v>
      </c>
      <c r="F563" s="1">
        <v>1169.8</v>
      </c>
      <c r="G563" s="27">
        <v>34982.55</v>
      </c>
      <c r="H563" s="27">
        <v>3498.26</v>
      </c>
      <c r="I563" s="37">
        <v>40147</v>
      </c>
      <c r="J563" s="37">
        <v>41274</v>
      </c>
      <c r="K563" s="37">
        <v>41274</v>
      </c>
      <c r="L563" s="24">
        <v>992</v>
      </c>
      <c r="M563" s="24" t="s">
        <v>604</v>
      </c>
      <c r="N563" s="38">
        <v>1127</v>
      </c>
    </row>
    <row r="564" spans="2:14" s="2" customFormat="1" ht="11.25">
      <c r="B564" s="53" t="s">
        <v>44</v>
      </c>
      <c r="C564" s="51" t="s">
        <v>223</v>
      </c>
      <c r="D564" s="2" t="s">
        <v>45</v>
      </c>
      <c r="E564" s="1">
        <v>210</v>
      </c>
      <c r="F564" s="1">
        <v>1653.2</v>
      </c>
      <c r="G564" s="27">
        <v>69964.56</v>
      </c>
      <c r="H564" s="27">
        <v>6996.46</v>
      </c>
      <c r="I564" s="37">
        <v>40254</v>
      </c>
      <c r="J564" s="37">
        <v>41274</v>
      </c>
      <c r="K564" s="37">
        <v>41274</v>
      </c>
      <c r="L564" s="24">
        <v>992</v>
      </c>
      <c r="M564" s="24" t="s">
        <v>344</v>
      </c>
      <c r="N564" s="38">
        <v>1020</v>
      </c>
    </row>
    <row r="565" spans="2:14" s="2" customFormat="1" ht="11.25">
      <c r="B565" s="53" t="s">
        <v>46</v>
      </c>
      <c r="C565" s="51" t="s">
        <v>223</v>
      </c>
      <c r="D565" s="2" t="s">
        <v>47</v>
      </c>
      <c r="E565" s="1">
        <v>66</v>
      </c>
      <c r="F565" s="1">
        <v>324</v>
      </c>
      <c r="G565" s="27">
        <v>17119.5</v>
      </c>
      <c r="H565" s="27">
        <v>1711.95</v>
      </c>
      <c r="I565" s="37">
        <v>40052</v>
      </c>
      <c r="J565" s="37">
        <v>41274</v>
      </c>
      <c r="K565" s="37">
        <v>41274</v>
      </c>
      <c r="L565" s="24">
        <v>992</v>
      </c>
      <c r="M565" s="24" t="s">
        <v>344</v>
      </c>
      <c r="N565" s="38">
        <v>1222</v>
      </c>
    </row>
    <row r="566" spans="2:14" s="2" customFormat="1" ht="11.25">
      <c r="B566" s="53" t="s">
        <v>48</v>
      </c>
      <c r="C566" s="51" t="s">
        <v>223</v>
      </c>
      <c r="D566" s="2" t="s">
        <v>49</v>
      </c>
      <c r="E566" s="1">
        <v>93</v>
      </c>
      <c r="F566" s="1">
        <v>1358</v>
      </c>
      <c r="G566" s="27">
        <v>41356.3</v>
      </c>
      <c r="H566" s="27">
        <v>4135.63</v>
      </c>
      <c r="I566" s="37">
        <v>40156</v>
      </c>
      <c r="J566" s="37">
        <v>41274</v>
      </c>
      <c r="K566" s="37">
        <v>41274</v>
      </c>
      <c r="L566" s="24">
        <v>992</v>
      </c>
      <c r="M566" s="24" t="s">
        <v>1151</v>
      </c>
      <c r="N566" s="38">
        <v>1118</v>
      </c>
    </row>
    <row r="567" spans="2:14" s="2" customFormat="1" ht="11.25">
      <c r="B567" s="53" t="s">
        <v>50</v>
      </c>
      <c r="C567" s="51" t="s">
        <v>223</v>
      </c>
      <c r="D567" s="2" t="s">
        <v>51</v>
      </c>
      <c r="E567" s="1">
        <v>125</v>
      </c>
      <c r="F567" s="1">
        <v>2269.6</v>
      </c>
      <c r="G567" s="27">
        <v>116269.75</v>
      </c>
      <c r="H567" s="27">
        <v>11626.98</v>
      </c>
      <c r="I567" s="37">
        <v>40158</v>
      </c>
      <c r="J567" s="37">
        <v>41274</v>
      </c>
      <c r="K567" s="37">
        <v>41274</v>
      </c>
      <c r="L567" s="24">
        <v>992</v>
      </c>
      <c r="M567" s="24" t="s">
        <v>781</v>
      </c>
      <c r="N567" s="38">
        <v>1116</v>
      </c>
    </row>
    <row r="568" spans="2:14" s="2" customFormat="1" ht="11.25">
      <c r="B568" s="53" t="s">
        <v>52</v>
      </c>
      <c r="C568" s="51" t="s">
        <v>223</v>
      </c>
      <c r="D568" s="2" t="s">
        <v>53</v>
      </c>
      <c r="E568" s="1">
        <v>42</v>
      </c>
      <c r="F568" s="1">
        <v>486</v>
      </c>
      <c r="G568" s="27">
        <v>19092</v>
      </c>
      <c r="H568" s="27">
        <v>1909.2</v>
      </c>
      <c r="I568" s="37">
        <v>40154</v>
      </c>
      <c r="J568" s="37">
        <v>41274</v>
      </c>
      <c r="K568" s="37">
        <v>41274</v>
      </c>
      <c r="L568" s="24">
        <v>992</v>
      </c>
      <c r="M568" s="24" t="s">
        <v>781</v>
      </c>
      <c r="N568" s="38">
        <v>1120</v>
      </c>
    </row>
    <row r="569" spans="2:14" s="2" customFormat="1" ht="11.25">
      <c r="B569" s="53" t="s">
        <v>54</v>
      </c>
      <c r="C569" s="51" t="s">
        <v>223</v>
      </c>
      <c r="D569" s="2" t="s">
        <v>55</v>
      </c>
      <c r="E569" s="1">
        <v>101</v>
      </c>
      <c r="F569" s="1">
        <v>861.6</v>
      </c>
      <c r="G569" s="27">
        <v>27199.56</v>
      </c>
      <c r="H569" s="27">
        <v>2719.96</v>
      </c>
      <c r="I569" s="37">
        <v>40204</v>
      </c>
      <c r="J569" s="37">
        <v>41274</v>
      </c>
      <c r="K569" s="37">
        <v>41274</v>
      </c>
      <c r="L569" s="24">
        <v>992</v>
      </c>
      <c r="M569" s="24" t="s">
        <v>301</v>
      </c>
      <c r="N569" s="38">
        <v>1070</v>
      </c>
    </row>
    <row r="570" spans="2:14" s="2" customFormat="1" ht="11.25">
      <c r="B570" s="53" t="s">
        <v>56</v>
      </c>
      <c r="C570" s="51" t="s">
        <v>223</v>
      </c>
      <c r="D570" s="2" t="s">
        <v>57</v>
      </c>
      <c r="E570" s="1">
        <v>187</v>
      </c>
      <c r="F570" s="1">
        <v>1760</v>
      </c>
      <c r="G570" s="27">
        <v>53557</v>
      </c>
      <c r="H570" s="27">
        <v>5355.7</v>
      </c>
      <c r="I570" s="37">
        <v>40186</v>
      </c>
      <c r="J570" s="37">
        <v>41274</v>
      </c>
      <c r="K570" s="37">
        <v>41274</v>
      </c>
      <c r="L570" s="24">
        <v>992</v>
      </c>
      <c r="M570" s="24" t="s">
        <v>604</v>
      </c>
      <c r="N570" s="38">
        <v>1088</v>
      </c>
    </row>
    <row r="571" spans="2:14" s="2" customFormat="1" ht="11.25">
      <c r="B571" s="53" t="s">
        <v>58</v>
      </c>
      <c r="C571" s="51" t="s">
        <v>223</v>
      </c>
      <c r="D571" s="2" t="s">
        <v>59</v>
      </c>
      <c r="E571" s="1">
        <v>45</v>
      </c>
      <c r="F571" s="1">
        <v>509.2</v>
      </c>
      <c r="G571" s="27">
        <v>16176.4</v>
      </c>
      <c r="H571" s="27">
        <v>16176.4</v>
      </c>
      <c r="I571" s="37">
        <v>40038</v>
      </c>
      <c r="J571" s="37">
        <v>41274</v>
      </c>
      <c r="K571" s="37">
        <v>41274</v>
      </c>
      <c r="L571" s="24">
        <v>992</v>
      </c>
      <c r="M571" s="24" t="s">
        <v>277</v>
      </c>
      <c r="N571" s="38">
        <v>1236</v>
      </c>
    </row>
    <row r="572" spans="2:14" s="2" customFormat="1" ht="11.25">
      <c r="B572" s="53" t="s">
        <v>60</v>
      </c>
      <c r="C572" s="51" t="s">
        <v>223</v>
      </c>
      <c r="D572" s="2" t="s">
        <v>61</v>
      </c>
      <c r="E572" s="1">
        <v>171</v>
      </c>
      <c r="F572" s="1">
        <v>1501.6</v>
      </c>
      <c r="G572" s="27">
        <v>44563.3</v>
      </c>
      <c r="H572" s="27">
        <v>4456.33</v>
      </c>
      <c r="I572" s="37">
        <v>40168</v>
      </c>
      <c r="J572" s="37">
        <v>41274</v>
      </c>
      <c r="K572" s="37">
        <v>41274</v>
      </c>
      <c r="L572" s="24">
        <v>992</v>
      </c>
      <c r="M572" s="24" t="s">
        <v>1096</v>
      </c>
      <c r="N572" s="38">
        <v>1106</v>
      </c>
    </row>
    <row r="573" spans="2:14" s="2" customFormat="1" ht="11.25">
      <c r="B573" s="53" t="s">
        <v>62</v>
      </c>
      <c r="C573" s="51" t="s">
        <v>223</v>
      </c>
      <c r="D573" s="2" t="s">
        <v>63</v>
      </c>
      <c r="E573" s="1">
        <v>39</v>
      </c>
      <c r="F573" s="1">
        <v>764</v>
      </c>
      <c r="G573" s="27">
        <v>17531.9</v>
      </c>
      <c r="H573" s="27">
        <v>1753.19</v>
      </c>
      <c r="I573" s="37">
        <v>40253</v>
      </c>
      <c r="J573" s="37">
        <v>41274</v>
      </c>
      <c r="K573" s="37">
        <v>41274</v>
      </c>
      <c r="L573" s="24">
        <v>992</v>
      </c>
      <c r="M573" s="24" t="s">
        <v>685</v>
      </c>
      <c r="N573" s="38">
        <v>1021</v>
      </c>
    </row>
    <row r="574" spans="2:14" s="2" customFormat="1" ht="11.25">
      <c r="B574" s="53" t="s">
        <v>64</v>
      </c>
      <c r="C574" s="51" t="s">
        <v>223</v>
      </c>
      <c r="D574" s="2" t="s">
        <v>65</v>
      </c>
      <c r="E574" s="1">
        <v>181</v>
      </c>
      <c r="F574" s="1">
        <v>2557.4</v>
      </c>
      <c r="G574" s="27">
        <v>133934.82</v>
      </c>
      <c r="H574" s="27">
        <v>13393.48</v>
      </c>
      <c r="I574" s="37">
        <v>40120</v>
      </c>
      <c r="J574" s="37">
        <v>41274</v>
      </c>
      <c r="K574" s="37">
        <v>41274</v>
      </c>
      <c r="L574" s="24">
        <v>992</v>
      </c>
      <c r="M574" s="24" t="s">
        <v>781</v>
      </c>
      <c r="N574" s="38">
        <v>1154</v>
      </c>
    </row>
    <row r="575" spans="2:14" s="2" customFormat="1" ht="11.25">
      <c r="B575" s="53" t="s">
        <v>66</v>
      </c>
      <c r="C575" s="51" t="s">
        <v>223</v>
      </c>
      <c r="D575" s="2" t="s">
        <v>67</v>
      </c>
      <c r="E575" s="1">
        <v>119</v>
      </c>
      <c r="F575" s="1">
        <v>670.2</v>
      </c>
      <c r="G575" s="27">
        <v>34686.7</v>
      </c>
      <c r="H575" s="27">
        <v>3468.67</v>
      </c>
      <c r="I575" s="37">
        <v>40147</v>
      </c>
      <c r="J575" s="37">
        <v>41274</v>
      </c>
      <c r="K575" s="37">
        <v>41274</v>
      </c>
      <c r="L575" s="24">
        <v>992</v>
      </c>
      <c r="M575" s="24" t="s">
        <v>604</v>
      </c>
      <c r="N575" s="38">
        <v>1127</v>
      </c>
    </row>
    <row r="576" spans="2:14" s="2" customFormat="1" ht="11.25">
      <c r="B576" s="53" t="s">
        <v>68</v>
      </c>
      <c r="C576" s="51" t="s">
        <v>223</v>
      </c>
      <c r="D576" s="2" t="s">
        <v>655</v>
      </c>
      <c r="E576" s="1">
        <v>37</v>
      </c>
      <c r="F576" s="1">
        <v>931</v>
      </c>
      <c r="G576" s="27">
        <v>31021.84</v>
      </c>
      <c r="H576" s="27">
        <v>21715.29</v>
      </c>
      <c r="I576" s="37">
        <v>40003</v>
      </c>
      <c r="J576" s="37">
        <v>41274</v>
      </c>
      <c r="K576" s="37">
        <v>41274</v>
      </c>
      <c r="L576" s="24">
        <v>992</v>
      </c>
      <c r="M576" s="24" t="s">
        <v>252</v>
      </c>
      <c r="N576" s="38">
        <v>1271</v>
      </c>
    </row>
    <row r="577" spans="2:14" s="2" customFormat="1" ht="11.25">
      <c r="B577" s="53" t="s">
        <v>69</v>
      </c>
      <c r="C577" s="51" t="s">
        <v>223</v>
      </c>
      <c r="D577" s="2" t="s">
        <v>70</v>
      </c>
      <c r="E577" s="1">
        <v>93</v>
      </c>
      <c r="F577" s="1">
        <v>1464</v>
      </c>
      <c r="G577" s="27">
        <v>44414.1</v>
      </c>
      <c r="H577" s="27">
        <v>4441.41</v>
      </c>
      <c r="I577" s="37">
        <v>40214</v>
      </c>
      <c r="J577" s="37">
        <v>41274</v>
      </c>
      <c r="K577" s="37">
        <v>41274</v>
      </c>
      <c r="L577" s="24">
        <v>992</v>
      </c>
      <c r="M577" s="24" t="s">
        <v>252</v>
      </c>
      <c r="N577" s="38">
        <v>1060</v>
      </c>
    </row>
    <row r="578" spans="2:14" s="2" customFormat="1" ht="11.25">
      <c r="B578" s="53" t="s">
        <v>71</v>
      </c>
      <c r="C578" s="51" t="s">
        <v>223</v>
      </c>
      <c r="D578" s="2" t="s">
        <v>72</v>
      </c>
      <c r="E578" s="1">
        <v>93</v>
      </c>
      <c r="F578" s="1">
        <v>885.6</v>
      </c>
      <c r="G578" s="27">
        <v>43123.45</v>
      </c>
      <c r="H578" s="27">
        <v>4312.35</v>
      </c>
      <c r="I578" s="37">
        <v>40252</v>
      </c>
      <c r="J578" s="37">
        <v>41274</v>
      </c>
      <c r="K578" s="37">
        <v>41274</v>
      </c>
      <c r="L578" s="24">
        <v>992</v>
      </c>
      <c r="M578" s="24" t="s">
        <v>680</v>
      </c>
      <c r="N578" s="38">
        <v>1022</v>
      </c>
    </row>
    <row r="579" spans="2:14" s="2" customFormat="1" ht="11.25">
      <c r="B579" s="53" t="s">
        <v>73</v>
      </c>
      <c r="C579" s="51" t="s">
        <v>223</v>
      </c>
      <c r="D579" s="2" t="s">
        <v>74</v>
      </c>
      <c r="E579" s="1">
        <v>204</v>
      </c>
      <c r="F579" s="1">
        <v>3075.6</v>
      </c>
      <c r="G579" s="27">
        <v>168476.87</v>
      </c>
      <c r="H579" s="27">
        <v>38749.68</v>
      </c>
      <c r="I579" s="37">
        <v>40137</v>
      </c>
      <c r="J579" s="37">
        <v>41274</v>
      </c>
      <c r="K579" s="37">
        <v>41274</v>
      </c>
      <c r="L579" s="24">
        <v>992</v>
      </c>
      <c r="M579" s="24" t="s">
        <v>344</v>
      </c>
      <c r="N579" s="38">
        <v>1137</v>
      </c>
    </row>
    <row r="580" spans="2:14" s="2" customFormat="1" ht="11.25">
      <c r="B580" s="53" t="s">
        <v>75</v>
      </c>
      <c r="C580" s="51" t="s">
        <v>223</v>
      </c>
      <c r="D580" s="2" t="s">
        <v>76</v>
      </c>
      <c r="E580" s="1">
        <v>236</v>
      </c>
      <c r="F580" s="1">
        <v>2388.6</v>
      </c>
      <c r="G580" s="27">
        <v>66628.8</v>
      </c>
      <c r="H580" s="27">
        <v>6662.88</v>
      </c>
      <c r="I580" s="37">
        <v>40109</v>
      </c>
      <c r="J580" s="37">
        <v>41274</v>
      </c>
      <c r="K580" s="37">
        <v>41274</v>
      </c>
      <c r="L580" s="24">
        <v>992</v>
      </c>
      <c r="M580" s="24" t="s">
        <v>939</v>
      </c>
      <c r="N580" s="38">
        <v>1165</v>
      </c>
    </row>
    <row r="581" spans="2:14" s="2" customFormat="1" ht="11.25">
      <c r="B581" s="53" t="s">
        <v>77</v>
      </c>
      <c r="C581" s="51" t="s">
        <v>223</v>
      </c>
      <c r="D581" s="2" t="s">
        <v>78</v>
      </c>
      <c r="E581" s="1">
        <v>37</v>
      </c>
      <c r="F581" s="1">
        <v>493</v>
      </c>
      <c r="G581" s="27">
        <v>15378.85</v>
      </c>
      <c r="H581" s="27">
        <v>3844.71</v>
      </c>
      <c r="I581" s="37">
        <v>40185</v>
      </c>
      <c r="J581" s="37">
        <v>41274</v>
      </c>
      <c r="K581" s="37">
        <v>41274</v>
      </c>
      <c r="L581" s="24">
        <v>992</v>
      </c>
      <c r="M581" s="24" t="s">
        <v>939</v>
      </c>
      <c r="N581" s="38">
        <v>1089</v>
      </c>
    </row>
    <row r="582" spans="2:14" s="2" customFormat="1" ht="11.25">
      <c r="B582" s="53" t="s">
        <v>79</v>
      </c>
      <c r="C582" s="51" t="s">
        <v>223</v>
      </c>
      <c r="D582" s="2" t="s">
        <v>80</v>
      </c>
      <c r="E582" s="1">
        <v>149</v>
      </c>
      <c r="F582" s="1">
        <v>464</v>
      </c>
      <c r="G582" s="27">
        <v>13250.5</v>
      </c>
      <c r="H582" s="27">
        <v>1325.05</v>
      </c>
      <c r="I582" s="37">
        <v>40254</v>
      </c>
      <c r="J582" s="37">
        <v>41274</v>
      </c>
      <c r="K582" s="37">
        <v>41274</v>
      </c>
      <c r="L582" s="24">
        <v>992</v>
      </c>
      <c r="M582" s="24" t="s">
        <v>771</v>
      </c>
      <c r="N582" s="38">
        <v>1020</v>
      </c>
    </row>
    <row r="583" spans="2:14" s="2" customFormat="1" ht="11.25">
      <c r="B583" s="53" t="s">
        <v>81</v>
      </c>
      <c r="C583" s="51" t="s">
        <v>223</v>
      </c>
      <c r="D583" s="2" t="s">
        <v>82</v>
      </c>
      <c r="E583" s="1">
        <v>60</v>
      </c>
      <c r="F583" s="1">
        <v>577.8</v>
      </c>
      <c r="G583" s="27">
        <v>41437.55</v>
      </c>
      <c r="H583" s="27">
        <v>4143.76</v>
      </c>
      <c r="I583" s="37">
        <v>40021</v>
      </c>
      <c r="J583" s="37">
        <v>41274</v>
      </c>
      <c r="K583" s="37">
        <v>41274</v>
      </c>
      <c r="L583" s="24">
        <v>992</v>
      </c>
      <c r="M583" s="24" t="s">
        <v>388</v>
      </c>
      <c r="N583" s="38">
        <v>1253</v>
      </c>
    </row>
    <row r="584" spans="2:14" s="2" customFormat="1" ht="11.25">
      <c r="B584" s="53" t="s">
        <v>83</v>
      </c>
      <c r="C584" s="51" t="s">
        <v>223</v>
      </c>
      <c r="D584" s="2" t="s">
        <v>84</v>
      </c>
      <c r="E584" s="1">
        <v>193</v>
      </c>
      <c r="F584" s="1">
        <v>2592.6</v>
      </c>
      <c r="G584" s="27">
        <v>138960.05</v>
      </c>
      <c r="H584" s="27">
        <v>23623.21</v>
      </c>
      <c r="I584" s="37">
        <v>40137</v>
      </c>
      <c r="J584" s="37">
        <v>41274</v>
      </c>
      <c r="K584" s="37">
        <v>41274</v>
      </c>
      <c r="L584" s="24">
        <v>992</v>
      </c>
      <c r="M584" s="24" t="s">
        <v>344</v>
      </c>
      <c r="N584" s="38">
        <v>1137</v>
      </c>
    </row>
    <row r="585" spans="2:14" s="2" customFormat="1" ht="11.25">
      <c r="B585" s="53" t="s">
        <v>85</v>
      </c>
      <c r="C585" s="51" t="s">
        <v>223</v>
      </c>
      <c r="D585" s="2" t="s">
        <v>86</v>
      </c>
      <c r="E585" s="1">
        <v>104</v>
      </c>
      <c r="F585" s="1">
        <v>2136</v>
      </c>
      <c r="G585" s="27">
        <v>99341.9</v>
      </c>
      <c r="H585" s="27">
        <v>9934.19</v>
      </c>
      <c r="I585" s="37">
        <v>40183</v>
      </c>
      <c r="J585" s="37">
        <v>41274</v>
      </c>
      <c r="K585" s="37">
        <v>41274</v>
      </c>
      <c r="L585" s="24">
        <v>992</v>
      </c>
      <c r="M585" s="24" t="s">
        <v>344</v>
      </c>
      <c r="N585" s="38">
        <v>1091</v>
      </c>
    </row>
    <row r="586" spans="2:14" s="2" customFormat="1" ht="11.25">
      <c r="B586" s="53" t="s">
        <v>87</v>
      </c>
      <c r="C586" s="51" t="s">
        <v>223</v>
      </c>
      <c r="D586" s="2" t="s">
        <v>88</v>
      </c>
      <c r="E586" s="1">
        <v>146</v>
      </c>
      <c r="F586" s="1">
        <v>4132</v>
      </c>
      <c r="G586" s="27">
        <v>122921.5</v>
      </c>
      <c r="H586" s="27">
        <v>12292.15</v>
      </c>
      <c r="I586" s="37">
        <v>40207</v>
      </c>
      <c r="J586" s="37">
        <v>41274</v>
      </c>
      <c r="K586" s="37">
        <v>41274</v>
      </c>
      <c r="L586" s="24">
        <v>992</v>
      </c>
      <c r="M586" s="24" t="s">
        <v>371</v>
      </c>
      <c r="N586" s="38">
        <v>1067</v>
      </c>
    </row>
    <row r="587" spans="2:14" s="2" customFormat="1" ht="11.25">
      <c r="B587" s="53" t="s">
        <v>89</v>
      </c>
      <c r="C587" s="51" t="s">
        <v>223</v>
      </c>
      <c r="D587" s="2" t="s">
        <v>90</v>
      </c>
      <c r="E587" s="1">
        <v>103</v>
      </c>
      <c r="F587" s="1">
        <v>2041.2</v>
      </c>
      <c r="G587" s="27">
        <v>82425.05</v>
      </c>
      <c r="H587" s="27">
        <v>17309.26</v>
      </c>
      <c r="I587" s="37">
        <v>40220</v>
      </c>
      <c r="J587" s="37">
        <v>41274</v>
      </c>
      <c r="K587" s="37">
        <v>41274</v>
      </c>
      <c r="L587" s="24">
        <v>992</v>
      </c>
      <c r="M587" s="24" t="s">
        <v>1096</v>
      </c>
      <c r="N587" s="38">
        <v>1054</v>
      </c>
    </row>
    <row r="588" spans="2:14" s="2" customFormat="1" ht="11.25">
      <c r="B588" s="53" t="s">
        <v>91</v>
      </c>
      <c r="C588" s="51" t="s">
        <v>223</v>
      </c>
      <c r="D588" s="2" t="s">
        <v>92</v>
      </c>
      <c r="E588" s="1">
        <v>145</v>
      </c>
      <c r="F588" s="1">
        <v>1447.2</v>
      </c>
      <c r="G588" s="27">
        <v>27440.6</v>
      </c>
      <c r="H588" s="27">
        <v>2744.06</v>
      </c>
      <c r="I588" s="37">
        <v>40122</v>
      </c>
      <c r="J588" s="37">
        <v>41274</v>
      </c>
      <c r="K588" s="37">
        <v>41274</v>
      </c>
      <c r="L588" s="24">
        <v>992</v>
      </c>
      <c r="M588" s="24" t="s">
        <v>604</v>
      </c>
      <c r="N588" s="38">
        <v>1152</v>
      </c>
    </row>
    <row r="589" spans="2:14" s="2" customFormat="1" ht="11.25">
      <c r="B589" s="53" t="s">
        <v>93</v>
      </c>
      <c r="C589" s="51" t="s">
        <v>223</v>
      </c>
      <c r="D589" s="2" t="s">
        <v>94</v>
      </c>
      <c r="E589" s="1">
        <v>148</v>
      </c>
      <c r="F589" s="1">
        <v>864.6</v>
      </c>
      <c r="G589" s="27">
        <v>20640.69</v>
      </c>
      <c r="H589" s="27">
        <v>16099.74</v>
      </c>
      <c r="I589" s="37">
        <v>40122</v>
      </c>
      <c r="J589" s="37">
        <v>41274</v>
      </c>
      <c r="K589" s="37">
        <v>41274</v>
      </c>
      <c r="L589" s="24">
        <v>992</v>
      </c>
      <c r="M589" s="24" t="s">
        <v>344</v>
      </c>
      <c r="N589" s="38">
        <v>1152</v>
      </c>
    </row>
    <row r="590" spans="2:14" s="2" customFormat="1" ht="11.25">
      <c r="B590" s="53" t="s">
        <v>95</v>
      </c>
      <c r="C590" s="51" t="s">
        <v>223</v>
      </c>
      <c r="D590" s="2" t="s">
        <v>96</v>
      </c>
      <c r="E590" s="1">
        <v>119</v>
      </c>
      <c r="F590" s="1">
        <v>1879.6</v>
      </c>
      <c r="G590" s="27">
        <v>58163.9</v>
      </c>
      <c r="H590" s="27">
        <v>5816.39</v>
      </c>
      <c r="I590" s="37">
        <v>40252</v>
      </c>
      <c r="J590" s="37">
        <v>41274</v>
      </c>
      <c r="K590" s="37">
        <v>41274</v>
      </c>
      <c r="L590" s="24">
        <v>992</v>
      </c>
      <c r="M590" s="24" t="s">
        <v>252</v>
      </c>
      <c r="N590" s="38">
        <v>1022</v>
      </c>
    </row>
    <row r="591" spans="2:14" s="2" customFormat="1" ht="11.25">
      <c r="B591" s="53" t="s">
        <v>97</v>
      </c>
      <c r="C591" s="51" t="s">
        <v>223</v>
      </c>
      <c r="D591" s="2" t="s">
        <v>98</v>
      </c>
      <c r="E591" s="1">
        <v>154</v>
      </c>
      <c r="F591" s="1">
        <v>2020.6</v>
      </c>
      <c r="G591" s="27">
        <v>104908.26</v>
      </c>
      <c r="H591" s="27">
        <v>57699.55</v>
      </c>
      <c r="I591" s="37">
        <v>40120</v>
      </c>
      <c r="J591" s="37">
        <v>41274</v>
      </c>
      <c r="K591" s="37">
        <v>41274</v>
      </c>
      <c r="L591" s="24">
        <v>992</v>
      </c>
      <c r="M591" s="24" t="s">
        <v>781</v>
      </c>
      <c r="N591" s="38">
        <v>1154</v>
      </c>
    </row>
    <row r="592" spans="2:14" s="2" customFormat="1" ht="11.25">
      <c r="B592" s="53" t="s">
        <v>99</v>
      </c>
      <c r="C592" s="51" t="s">
        <v>223</v>
      </c>
      <c r="D592" s="2" t="s">
        <v>100</v>
      </c>
      <c r="E592" s="1">
        <v>120</v>
      </c>
      <c r="F592" s="1">
        <v>1223.4</v>
      </c>
      <c r="G592" s="27">
        <v>65816.45</v>
      </c>
      <c r="H592" s="27">
        <v>6581.65</v>
      </c>
      <c r="I592" s="37">
        <v>40252</v>
      </c>
      <c r="J592" s="37">
        <v>41274</v>
      </c>
      <c r="K592" s="37">
        <v>41274</v>
      </c>
      <c r="L592" s="24">
        <v>992</v>
      </c>
      <c r="M592" s="24" t="s">
        <v>388</v>
      </c>
      <c r="N592" s="38">
        <v>1022</v>
      </c>
    </row>
    <row r="593" spans="2:14" s="2" customFormat="1" ht="11.25">
      <c r="B593" s="53" t="s">
        <v>101</v>
      </c>
      <c r="C593" s="51" t="s">
        <v>223</v>
      </c>
      <c r="D593" s="2" t="s">
        <v>102</v>
      </c>
      <c r="E593" s="1">
        <v>107</v>
      </c>
      <c r="F593" s="1">
        <v>1485.4</v>
      </c>
      <c r="G593" s="27">
        <v>58930</v>
      </c>
      <c r="H593" s="27">
        <v>5893</v>
      </c>
      <c r="I593" s="37">
        <v>40220</v>
      </c>
      <c r="J593" s="37">
        <v>41274</v>
      </c>
      <c r="K593" s="37">
        <v>41274</v>
      </c>
      <c r="L593" s="24">
        <v>992</v>
      </c>
      <c r="M593" s="24" t="s">
        <v>544</v>
      </c>
      <c r="N593" s="38">
        <v>1054</v>
      </c>
    </row>
    <row r="594" spans="2:14" s="2" customFormat="1" ht="11.25">
      <c r="B594" s="53" t="s">
        <v>103</v>
      </c>
      <c r="C594" s="51" t="s">
        <v>223</v>
      </c>
      <c r="D594" s="2" t="s">
        <v>104</v>
      </c>
      <c r="E594" s="1">
        <v>153</v>
      </c>
      <c r="F594" s="1">
        <v>3424.4</v>
      </c>
      <c r="G594" s="27">
        <v>181688.03</v>
      </c>
      <c r="H594" s="27">
        <v>90844.03</v>
      </c>
      <c r="I594" s="37">
        <v>40129</v>
      </c>
      <c r="J594" s="37">
        <v>41274</v>
      </c>
      <c r="K594" s="37">
        <v>41274</v>
      </c>
      <c r="L594" s="24">
        <v>992</v>
      </c>
      <c r="M594" s="24" t="s">
        <v>344</v>
      </c>
      <c r="N594" s="38">
        <v>1145</v>
      </c>
    </row>
    <row r="595" spans="2:14" s="2" customFormat="1" ht="11.25">
      <c r="B595" s="53" t="s">
        <v>105</v>
      </c>
      <c r="C595" s="51" t="s">
        <v>223</v>
      </c>
      <c r="D595" s="2" t="s">
        <v>106</v>
      </c>
      <c r="E595" s="1">
        <v>66.2</v>
      </c>
      <c r="F595" s="1">
        <v>1717</v>
      </c>
      <c r="G595" s="27">
        <v>45997.45</v>
      </c>
      <c r="H595" s="27">
        <v>4599.75</v>
      </c>
      <c r="I595" s="37">
        <v>40175</v>
      </c>
      <c r="J595" s="37">
        <v>41364</v>
      </c>
      <c r="K595" s="37">
        <v>41364</v>
      </c>
      <c r="L595" s="24">
        <v>1082</v>
      </c>
      <c r="M595" s="24" t="s">
        <v>301</v>
      </c>
      <c r="N595" s="38">
        <v>1189</v>
      </c>
    </row>
    <row r="596" spans="2:14" s="2" customFormat="1" ht="11.25">
      <c r="B596" s="53" t="s">
        <v>107</v>
      </c>
      <c r="C596" s="51" t="s">
        <v>223</v>
      </c>
      <c r="D596" s="2" t="s">
        <v>108</v>
      </c>
      <c r="E596" s="1">
        <v>81</v>
      </c>
      <c r="F596" s="1">
        <v>1421</v>
      </c>
      <c r="G596" s="27">
        <v>43232.4</v>
      </c>
      <c r="H596" s="27">
        <v>4323.24</v>
      </c>
      <c r="I596" s="37">
        <v>40175</v>
      </c>
      <c r="J596" s="37">
        <v>41364</v>
      </c>
      <c r="K596" s="37">
        <v>41364</v>
      </c>
      <c r="L596" s="24">
        <v>1082</v>
      </c>
      <c r="M596" s="24" t="s">
        <v>301</v>
      </c>
      <c r="N596" s="38">
        <v>1189</v>
      </c>
    </row>
    <row r="597" spans="2:14" s="2" customFormat="1" ht="11.25">
      <c r="B597" s="53" t="s">
        <v>109</v>
      </c>
      <c r="C597" s="51" t="s">
        <v>223</v>
      </c>
      <c r="D597" s="2" t="s">
        <v>110</v>
      </c>
      <c r="E597" s="1">
        <v>85</v>
      </c>
      <c r="F597" s="1">
        <v>718.8</v>
      </c>
      <c r="G597" s="27">
        <v>35944</v>
      </c>
      <c r="H597" s="27">
        <v>3594.4</v>
      </c>
      <c r="I597" s="37">
        <v>40220</v>
      </c>
      <c r="J597" s="37">
        <v>41364</v>
      </c>
      <c r="K597" s="37">
        <v>41364</v>
      </c>
      <c r="L597" s="24">
        <v>1082</v>
      </c>
      <c r="M597" s="24" t="s">
        <v>801</v>
      </c>
      <c r="N597" s="38">
        <v>1144</v>
      </c>
    </row>
    <row r="598" spans="2:14" s="2" customFormat="1" ht="11.25">
      <c r="B598" s="53" t="s">
        <v>111</v>
      </c>
      <c r="C598" s="51" t="s">
        <v>223</v>
      </c>
      <c r="D598" s="2" t="s">
        <v>112</v>
      </c>
      <c r="E598" s="1">
        <v>107</v>
      </c>
      <c r="F598" s="1">
        <v>679.7</v>
      </c>
      <c r="G598" s="27">
        <v>35064.7</v>
      </c>
      <c r="H598" s="27">
        <v>3506.47</v>
      </c>
      <c r="I598" s="37">
        <v>40220</v>
      </c>
      <c r="J598" s="37">
        <v>41364</v>
      </c>
      <c r="K598" s="37">
        <v>41364</v>
      </c>
      <c r="L598" s="24">
        <v>1082</v>
      </c>
      <c r="M598" s="24" t="s">
        <v>801</v>
      </c>
      <c r="N598" s="38">
        <v>1144</v>
      </c>
    </row>
    <row r="599" spans="2:14" s="2" customFormat="1" ht="11.25">
      <c r="B599" s="53" t="s">
        <v>113</v>
      </c>
      <c r="C599" s="51" t="s">
        <v>223</v>
      </c>
      <c r="D599" s="2" t="s">
        <v>114</v>
      </c>
      <c r="E599" s="1">
        <v>59</v>
      </c>
      <c r="F599" s="1">
        <v>439</v>
      </c>
      <c r="G599" s="27">
        <v>9819.9</v>
      </c>
      <c r="H599" s="27">
        <v>9819.9</v>
      </c>
      <c r="I599" s="37">
        <v>40203</v>
      </c>
      <c r="J599" s="37">
        <v>41364</v>
      </c>
      <c r="K599" s="37">
        <v>41364</v>
      </c>
      <c r="L599" s="24">
        <v>1082</v>
      </c>
      <c r="M599" s="24" t="s">
        <v>115</v>
      </c>
      <c r="N599" s="38">
        <v>1161</v>
      </c>
    </row>
    <row r="600" spans="2:14" s="2" customFormat="1" ht="11.25">
      <c r="B600" s="53" t="s">
        <v>116</v>
      </c>
      <c r="C600" s="51" t="s">
        <v>223</v>
      </c>
      <c r="D600" s="2" t="s">
        <v>117</v>
      </c>
      <c r="E600" s="1">
        <v>57</v>
      </c>
      <c r="F600" s="1">
        <v>551.8</v>
      </c>
      <c r="G600" s="27">
        <v>10667.45</v>
      </c>
      <c r="H600" s="27">
        <v>1066.75</v>
      </c>
      <c r="I600" s="37">
        <v>40210</v>
      </c>
      <c r="J600" s="37">
        <v>41364</v>
      </c>
      <c r="K600" s="37">
        <v>41364</v>
      </c>
      <c r="L600" s="24">
        <v>1082</v>
      </c>
      <c r="M600" s="24" t="s">
        <v>277</v>
      </c>
      <c r="N600" s="38">
        <v>1154</v>
      </c>
    </row>
    <row r="601" spans="2:14" s="2" customFormat="1" ht="11.25">
      <c r="B601" s="53" t="s">
        <v>118</v>
      </c>
      <c r="C601" s="51" t="s">
        <v>223</v>
      </c>
      <c r="D601" s="2" t="s">
        <v>119</v>
      </c>
      <c r="E601" s="1">
        <v>71.8</v>
      </c>
      <c r="F601" s="1">
        <v>858.4</v>
      </c>
      <c r="G601" s="27">
        <v>48933.7</v>
      </c>
      <c r="H601" s="27">
        <v>4893.37</v>
      </c>
      <c r="I601" s="37">
        <v>40182</v>
      </c>
      <c r="J601" s="37">
        <v>41364</v>
      </c>
      <c r="K601" s="37">
        <v>41364</v>
      </c>
      <c r="L601" s="24">
        <v>1082</v>
      </c>
      <c r="M601" s="24" t="s">
        <v>264</v>
      </c>
      <c r="N601" s="38">
        <v>1182</v>
      </c>
    </row>
    <row r="602" spans="2:14" s="2" customFormat="1" ht="11.25">
      <c r="B602" s="53" t="s">
        <v>120</v>
      </c>
      <c r="C602" s="51" t="s">
        <v>223</v>
      </c>
      <c r="D602" s="2" t="s">
        <v>121</v>
      </c>
      <c r="E602" s="1">
        <v>166</v>
      </c>
      <c r="F602" s="1">
        <v>670.8</v>
      </c>
      <c r="G602" s="27">
        <v>10021.45</v>
      </c>
      <c r="H602" s="27">
        <v>1002.15</v>
      </c>
      <c r="I602" s="37">
        <v>40140</v>
      </c>
      <c r="J602" s="37">
        <v>41425</v>
      </c>
      <c r="K602" s="37">
        <v>41425</v>
      </c>
      <c r="L602" s="24">
        <v>1143</v>
      </c>
      <c r="M602" s="24" t="s">
        <v>321</v>
      </c>
      <c r="N602" s="38">
        <v>1285</v>
      </c>
    </row>
    <row r="603" spans="2:14" s="2" customFormat="1" ht="11.25">
      <c r="B603" s="53" t="s">
        <v>122</v>
      </c>
      <c r="C603" s="51" t="s">
        <v>223</v>
      </c>
      <c r="D603" s="2" t="s">
        <v>123</v>
      </c>
      <c r="E603" s="1">
        <v>55</v>
      </c>
      <c r="F603" s="1">
        <v>290.6</v>
      </c>
      <c r="G603" s="27">
        <v>7242.3</v>
      </c>
      <c r="H603" s="27">
        <v>1054.23</v>
      </c>
      <c r="I603" s="37">
        <v>40087</v>
      </c>
      <c r="J603" s="37">
        <v>41438</v>
      </c>
      <c r="K603" s="37">
        <v>41438</v>
      </c>
      <c r="L603" s="24">
        <v>1156</v>
      </c>
      <c r="M603" s="24" t="s">
        <v>461</v>
      </c>
      <c r="N603" s="38">
        <v>1351</v>
      </c>
    </row>
    <row r="604" spans="2:14" s="2" customFormat="1" ht="11.25">
      <c r="B604" s="53" t="s">
        <v>124</v>
      </c>
      <c r="C604" s="51" t="s">
        <v>223</v>
      </c>
      <c r="D604" s="2" t="s">
        <v>125</v>
      </c>
      <c r="E604" s="1">
        <v>167</v>
      </c>
      <c r="F604" s="1">
        <v>1761</v>
      </c>
      <c r="G604" s="27">
        <v>50780.3</v>
      </c>
      <c r="H604" s="27">
        <v>14726.13</v>
      </c>
      <c r="I604" s="37">
        <v>40141</v>
      </c>
      <c r="J604" s="37">
        <v>41455</v>
      </c>
      <c r="K604" s="37">
        <v>41455</v>
      </c>
      <c r="L604" s="24">
        <v>1173</v>
      </c>
      <c r="M604" s="24" t="s">
        <v>126</v>
      </c>
      <c r="N604" s="38">
        <v>1314</v>
      </c>
    </row>
    <row r="605" spans="2:14" s="2" customFormat="1" ht="11.25">
      <c r="B605" s="53" t="s">
        <v>127</v>
      </c>
      <c r="C605" s="51" t="s">
        <v>223</v>
      </c>
      <c r="D605" s="2" t="s">
        <v>128</v>
      </c>
      <c r="E605" s="1">
        <v>221</v>
      </c>
      <c r="F605" s="1">
        <v>1239.8</v>
      </c>
      <c r="G605" s="27">
        <v>57648.9</v>
      </c>
      <c r="H605" s="27">
        <v>5764.89</v>
      </c>
      <c r="I605" s="37">
        <v>40233</v>
      </c>
      <c r="J605" s="37">
        <v>41455</v>
      </c>
      <c r="K605" s="37">
        <v>41455</v>
      </c>
      <c r="L605" s="24">
        <v>1173</v>
      </c>
      <c r="M605" s="24" t="s">
        <v>812</v>
      </c>
      <c r="N605" s="38">
        <v>1222</v>
      </c>
    </row>
    <row r="606" spans="2:14" s="2" customFormat="1" ht="11.25">
      <c r="B606" s="53" t="s">
        <v>129</v>
      </c>
      <c r="C606" s="51" t="s">
        <v>223</v>
      </c>
      <c r="D606" s="2" t="s">
        <v>130</v>
      </c>
      <c r="E606" s="1">
        <v>132</v>
      </c>
      <c r="F606" s="1">
        <v>2237.4</v>
      </c>
      <c r="G606" s="27">
        <v>88458.18</v>
      </c>
      <c r="H606" s="27">
        <v>8845.82</v>
      </c>
      <c r="I606" s="37">
        <v>40242</v>
      </c>
      <c r="J606" s="37">
        <v>41455</v>
      </c>
      <c r="K606" s="37">
        <v>41455</v>
      </c>
      <c r="L606" s="24">
        <v>1173</v>
      </c>
      <c r="M606" s="24" t="s">
        <v>252</v>
      </c>
      <c r="N606" s="38">
        <v>1213</v>
      </c>
    </row>
    <row r="607" spans="2:14" s="2" customFormat="1" ht="11.25">
      <c r="B607" s="53" t="s">
        <v>131</v>
      </c>
      <c r="C607" s="51" t="s">
        <v>223</v>
      </c>
      <c r="D607" s="2" t="s">
        <v>132</v>
      </c>
      <c r="E607" s="1">
        <v>172</v>
      </c>
      <c r="F607" s="1">
        <v>1752.8</v>
      </c>
      <c r="G607" s="27">
        <v>41910.68</v>
      </c>
      <c r="H607" s="27">
        <v>4191.07</v>
      </c>
      <c r="I607" s="37">
        <v>40065</v>
      </c>
      <c r="J607" s="37">
        <v>41455</v>
      </c>
      <c r="K607" s="37">
        <v>41455</v>
      </c>
      <c r="L607" s="24">
        <v>1173</v>
      </c>
      <c r="M607" s="24" t="s">
        <v>558</v>
      </c>
      <c r="N607" s="38">
        <v>1390</v>
      </c>
    </row>
    <row r="608" spans="2:14" s="2" customFormat="1" ht="11.25">
      <c r="B608" s="53" t="s">
        <v>133</v>
      </c>
      <c r="C608" s="51" t="s">
        <v>223</v>
      </c>
      <c r="D608" s="2" t="s">
        <v>134</v>
      </c>
      <c r="E608" s="1">
        <v>184</v>
      </c>
      <c r="F608" s="1">
        <v>2546.2</v>
      </c>
      <c r="G608" s="27">
        <v>87885.6</v>
      </c>
      <c r="H608" s="27">
        <v>8788.56</v>
      </c>
      <c r="I608" s="37">
        <v>40254</v>
      </c>
      <c r="J608" s="37">
        <v>41455</v>
      </c>
      <c r="K608" s="37">
        <v>41455</v>
      </c>
      <c r="L608" s="24">
        <v>1173</v>
      </c>
      <c r="M608" s="24" t="s">
        <v>344</v>
      </c>
      <c r="N608" s="38">
        <v>1201</v>
      </c>
    </row>
    <row r="609" spans="2:14" s="2" customFormat="1" ht="11.25">
      <c r="B609" s="53" t="s">
        <v>135</v>
      </c>
      <c r="C609" s="51" t="s">
        <v>223</v>
      </c>
      <c r="D609" s="2" t="s">
        <v>136</v>
      </c>
      <c r="E609" s="1">
        <v>108</v>
      </c>
      <c r="F609" s="1">
        <v>779</v>
      </c>
      <c r="G609" s="27">
        <v>33950.65</v>
      </c>
      <c r="H609" s="27">
        <v>9506.18</v>
      </c>
      <c r="I609" s="37">
        <v>40136</v>
      </c>
      <c r="J609" s="37">
        <v>41455</v>
      </c>
      <c r="K609" s="37">
        <v>41455</v>
      </c>
      <c r="L609" s="24">
        <v>1173</v>
      </c>
      <c r="M609" s="24" t="s">
        <v>771</v>
      </c>
      <c r="N609" s="38">
        <v>1319</v>
      </c>
    </row>
    <row r="610" spans="2:14" s="2" customFormat="1" ht="11.25">
      <c r="B610" s="53" t="s">
        <v>137</v>
      </c>
      <c r="C610" s="51" t="s">
        <v>223</v>
      </c>
      <c r="D610" s="2" t="s">
        <v>138</v>
      </c>
      <c r="E610" s="1">
        <v>119</v>
      </c>
      <c r="F610" s="1">
        <v>1070.8</v>
      </c>
      <c r="G610" s="27">
        <v>91067.1</v>
      </c>
      <c r="H610" s="27">
        <v>91067.1</v>
      </c>
      <c r="I610" s="37">
        <v>40101</v>
      </c>
      <c r="J610" s="37">
        <v>41455</v>
      </c>
      <c r="K610" s="37">
        <v>41455</v>
      </c>
      <c r="L610" s="24">
        <v>1173</v>
      </c>
      <c r="M610" s="24" t="s">
        <v>821</v>
      </c>
      <c r="N610" s="38">
        <v>1354</v>
      </c>
    </row>
    <row r="611" spans="2:14" s="2" customFormat="1" ht="11.25">
      <c r="B611" s="53" t="s">
        <v>139</v>
      </c>
      <c r="C611" s="51" t="s">
        <v>223</v>
      </c>
      <c r="D611" s="2" t="s">
        <v>140</v>
      </c>
      <c r="E611" s="1">
        <v>260</v>
      </c>
      <c r="F611" s="1">
        <v>2016.6</v>
      </c>
      <c r="G611" s="27">
        <v>227854.1</v>
      </c>
      <c r="H611" s="27">
        <v>47849.37</v>
      </c>
      <c r="I611" s="37">
        <v>40093</v>
      </c>
      <c r="J611" s="37">
        <v>41455</v>
      </c>
      <c r="K611" s="37">
        <v>41455</v>
      </c>
      <c r="L611" s="24">
        <v>1173</v>
      </c>
      <c r="M611" s="24" t="s">
        <v>801</v>
      </c>
      <c r="N611" s="38">
        <v>1362</v>
      </c>
    </row>
    <row r="612" spans="2:14" s="2" customFormat="1" ht="11.25">
      <c r="B612" s="53" t="s">
        <v>141</v>
      </c>
      <c r="C612" s="51" t="s">
        <v>223</v>
      </c>
      <c r="D612" s="2" t="s">
        <v>142</v>
      </c>
      <c r="E612" s="1">
        <v>230</v>
      </c>
      <c r="F612" s="1">
        <v>2373.8</v>
      </c>
      <c r="G612" s="27">
        <v>156845.2</v>
      </c>
      <c r="H612" s="27">
        <v>112928.55</v>
      </c>
      <c r="I612" s="37">
        <v>40141</v>
      </c>
      <c r="J612" s="37">
        <v>41455</v>
      </c>
      <c r="K612" s="37">
        <v>41455</v>
      </c>
      <c r="L612" s="24">
        <v>1173</v>
      </c>
      <c r="M612" s="24" t="s">
        <v>143</v>
      </c>
      <c r="N612" s="38">
        <v>1314</v>
      </c>
    </row>
    <row r="613" spans="2:14" s="2" customFormat="1" ht="11.25">
      <c r="B613" s="53" t="s">
        <v>144</v>
      </c>
      <c r="C613" s="51" t="s">
        <v>223</v>
      </c>
      <c r="D613" s="2" t="s">
        <v>145</v>
      </c>
      <c r="E613" s="1">
        <v>225</v>
      </c>
      <c r="F613" s="1">
        <v>1575</v>
      </c>
      <c r="G613" s="27">
        <v>257343.76</v>
      </c>
      <c r="H613" s="27">
        <v>92643.76</v>
      </c>
      <c r="I613" s="37">
        <v>40233</v>
      </c>
      <c r="J613" s="37">
        <v>41455</v>
      </c>
      <c r="K613" s="37">
        <v>41455</v>
      </c>
      <c r="L613" s="24">
        <v>1173</v>
      </c>
      <c r="M613" s="24" t="s">
        <v>821</v>
      </c>
      <c r="N613" s="38">
        <v>1222</v>
      </c>
    </row>
    <row r="614" spans="2:14" s="2" customFormat="1" ht="11.25">
      <c r="B614" s="53" t="s">
        <v>146</v>
      </c>
      <c r="C614" s="51" t="s">
        <v>223</v>
      </c>
      <c r="D614" s="2" t="s">
        <v>147</v>
      </c>
      <c r="E614" s="1">
        <v>201</v>
      </c>
      <c r="F614" s="1">
        <v>1777.2</v>
      </c>
      <c r="G614" s="27">
        <v>138553.65</v>
      </c>
      <c r="H614" s="27">
        <v>138553.65</v>
      </c>
      <c r="I614" s="37">
        <v>36840</v>
      </c>
      <c r="J614" s="37">
        <v>41455</v>
      </c>
      <c r="K614" s="37">
        <v>41455</v>
      </c>
      <c r="L614" s="24">
        <v>1173</v>
      </c>
      <c r="M614" s="24" t="s">
        <v>801</v>
      </c>
      <c r="N614" s="38">
        <v>4615</v>
      </c>
    </row>
    <row r="615" spans="2:14" s="2" customFormat="1" ht="11.25">
      <c r="B615" s="53" t="s">
        <v>148</v>
      </c>
      <c r="C615" s="51" t="s">
        <v>223</v>
      </c>
      <c r="D615" s="2" t="s">
        <v>149</v>
      </c>
      <c r="E615" s="1">
        <v>154</v>
      </c>
      <c r="F615" s="1">
        <v>1281</v>
      </c>
      <c r="G615" s="27">
        <v>87164</v>
      </c>
      <c r="H615" s="27">
        <v>87164</v>
      </c>
      <c r="I615" s="37">
        <v>40056</v>
      </c>
      <c r="J615" s="37">
        <v>41455</v>
      </c>
      <c r="K615" s="37">
        <v>41455</v>
      </c>
      <c r="L615" s="24">
        <v>1173</v>
      </c>
      <c r="M615" s="24" t="s">
        <v>143</v>
      </c>
      <c r="N615" s="38">
        <v>1399</v>
      </c>
    </row>
    <row r="616" spans="2:14" s="2" customFormat="1" ht="11.25">
      <c r="B616" s="53" t="s">
        <v>150</v>
      </c>
      <c r="C616" s="51" t="s">
        <v>223</v>
      </c>
      <c r="D616" s="2" t="s">
        <v>151</v>
      </c>
      <c r="E616" s="1">
        <v>58</v>
      </c>
      <c r="F616" s="1">
        <v>718.6</v>
      </c>
      <c r="G616" s="27">
        <v>32958.85</v>
      </c>
      <c r="H616" s="27">
        <v>32958.85</v>
      </c>
      <c r="I616" s="37">
        <v>40235</v>
      </c>
      <c r="J616" s="37">
        <v>41455</v>
      </c>
      <c r="K616" s="37">
        <v>41455</v>
      </c>
      <c r="L616" s="24">
        <v>1173</v>
      </c>
      <c r="M616" s="24" t="s">
        <v>152</v>
      </c>
      <c r="N616" s="38">
        <v>1220</v>
      </c>
    </row>
    <row r="617" spans="2:14" s="2" customFormat="1" ht="11.25">
      <c r="B617" s="53" t="s">
        <v>153</v>
      </c>
      <c r="C617" s="51" t="s">
        <v>223</v>
      </c>
      <c r="D617" s="2" t="s">
        <v>154</v>
      </c>
      <c r="E617" s="1">
        <v>121</v>
      </c>
      <c r="F617" s="1">
        <v>3175.8</v>
      </c>
      <c r="G617" s="27">
        <v>51474.68</v>
      </c>
      <c r="H617" s="27">
        <v>5147.47</v>
      </c>
      <c r="I617" s="37">
        <v>40072</v>
      </c>
      <c r="J617" s="37">
        <v>41455</v>
      </c>
      <c r="K617" s="37">
        <v>41455</v>
      </c>
      <c r="L617" s="24">
        <v>1173</v>
      </c>
      <c r="M617" s="24" t="s">
        <v>155</v>
      </c>
      <c r="N617" s="38">
        <v>1383</v>
      </c>
    </row>
    <row r="618" spans="2:14" s="2" customFormat="1" ht="11.25">
      <c r="B618" s="53" t="s">
        <v>156</v>
      </c>
      <c r="C618" s="51" t="s">
        <v>223</v>
      </c>
      <c r="D618" s="2" t="s">
        <v>157</v>
      </c>
      <c r="E618" s="1">
        <v>105</v>
      </c>
      <c r="F618" s="1">
        <v>949.3</v>
      </c>
      <c r="G618" s="27">
        <v>110105.5</v>
      </c>
      <c r="H618" s="27">
        <v>42941</v>
      </c>
      <c r="I618" s="37">
        <v>40232</v>
      </c>
      <c r="J618" s="37">
        <v>41455</v>
      </c>
      <c r="K618" s="37">
        <v>41455</v>
      </c>
      <c r="L618" s="24">
        <v>1173</v>
      </c>
      <c r="M618" s="24" t="s">
        <v>801</v>
      </c>
      <c r="N618" s="38">
        <v>1223</v>
      </c>
    </row>
    <row r="619" spans="2:14" s="2" customFormat="1" ht="11.25">
      <c r="B619" s="53" t="s">
        <v>158</v>
      </c>
      <c r="C619" s="51" t="s">
        <v>223</v>
      </c>
      <c r="D619" s="2" t="s">
        <v>159</v>
      </c>
      <c r="E619" s="1">
        <v>198</v>
      </c>
      <c r="F619" s="1">
        <v>1765.6</v>
      </c>
      <c r="G619" s="27">
        <v>137957.1</v>
      </c>
      <c r="H619" s="27">
        <v>13795.71</v>
      </c>
      <c r="I619" s="37">
        <v>40235</v>
      </c>
      <c r="J619" s="37">
        <v>41455</v>
      </c>
      <c r="K619" s="37">
        <v>41455</v>
      </c>
      <c r="L619" s="24">
        <v>1173</v>
      </c>
      <c r="M619" s="24" t="s">
        <v>160</v>
      </c>
      <c r="N619" s="38">
        <v>1220</v>
      </c>
    </row>
    <row r="620" spans="2:14" s="2" customFormat="1" ht="11.25">
      <c r="B620" s="53" t="s">
        <v>161</v>
      </c>
      <c r="C620" s="51" t="s">
        <v>223</v>
      </c>
      <c r="D620" s="2" t="s">
        <v>162</v>
      </c>
      <c r="E620" s="1">
        <v>129</v>
      </c>
      <c r="F620" s="1">
        <v>930</v>
      </c>
      <c r="G620" s="27">
        <v>86821.7</v>
      </c>
      <c r="H620" s="27">
        <v>8682.17</v>
      </c>
      <c r="I620" s="37">
        <v>40247</v>
      </c>
      <c r="J620" s="37">
        <v>41455</v>
      </c>
      <c r="K620" s="37">
        <v>41455</v>
      </c>
      <c r="L620" s="24">
        <v>1173</v>
      </c>
      <c r="M620" s="24" t="s">
        <v>163</v>
      </c>
      <c r="N620" s="38">
        <v>1208</v>
      </c>
    </row>
    <row r="621" spans="2:14" s="2" customFormat="1" ht="11.25">
      <c r="B621" s="53" t="s">
        <v>164</v>
      </c>
      <c r="C621" s="51" t="s">
        <v>223</v>
      </c>
      <c r="D621" s="2" t="s">
        <v>165</v>
      </c>
      <c r="E621" s="1">
        <v>38</v>
      </c>
      <c r="F621" s="1">
        <v>340.8</v>
      </c>
      <c r="G621" s="27">
        <v>7474.2</v>
      </c>
      <c r="H621" s="27">
        <v>747.42</v>
      </c>
      <c r="I621" s="37">
        <v>40234</v>
      </c>
      <c r="J621" s="37">
        <v>41455</v>
      </c>
      <c r="K621" s="37">
        <v>41455</v>
      </c>
      <c r="L621" s="24">
        <v>1173</v>
      </c>
      <c r="M621" s="24" t="s">
        <v>166</v>
      </c>
      <c r="N621" s="38">
        <v>1221</v>
      </c>
    </row>
    <row r="622" spans="2:14" s="2" customFormat="1" ht="11.25">
      <c r="B622" s="53" t="s">
        <v>167</v>
      </c>
      <c r="C622" s="51" t="s">
        <v>223</v>
      </c>
      <c r="D622" s="2" t="s">
        <v>168</v>
      </c>
      <c r="E622" s="1">
        <v>97</v>
      </c>
      <c r="F622" s="1">
        <v>1965.2</v>
      </c>
      <c r="G622" s="27">
        <v>79567.03</v>
      </c>
      <c r="H622" s="27">
        <v>7956.7</v>
      </c>
      <c r="I622" s="37">
        <v>40214</v>
      </c>
      <c r="J622" s="37">
        <v>41455</v>
      </c>
      <c r="K622" s="37">
        <v>41455</v>
      </c>
      <c r="L622" s="24">
        <v>1173</v>
      </c>
      <c r="M622" s="24" t="s">
        <v>252</v>
      </c>
      <c r="N622" s="38">
        <v>1241</v>
      </c>
    </row>
    <row r="623" spans="2:14" s="2" customFormat="1" ht="11.25">
      <c r="B623" s="53" t="s">
        <v>169</v>
      </c>
      <c r="C623" s="51" t="s">
        <v>223</v>
      </c>
      <c r="D623" s="2" t="s">
        <v>170</v>
      </c>
      <c r="E623" s="1">
        <v>179</v>
      </c>
      <c r="F623" s="1">
        <v>2571</v>
      </c>
      <c r="G623" s="27">
        <v>37784.7</v>
      </c>
      <c r="H623" s="27">
        <v>3778.47</v>
      </c>
      <c r="I623" s="37">
        <v>40211</v>
      </c>
      <c r="J623" s="37">
        <v>41486</v>
      </c>
      <c r="K623" s="37">
        <v>41486</v>
      </c>
      <c r="L623" s="24">
        <v>1204</v>
      </c>
      <c r="M623" s="24" t="s">
        <v>944</v>
      </c>
      <c r="N623" s="38">
        <v>1275</v>
      </c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2010-04-16T19:40:06Z</dcterms:modified>
  <cp:category/>
  <cp:version/>
  <cp:contentType/>
  <cp:contentStatus/>
</cp:coreProperties>
</file>