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<sst xmlns="http://schemas.openxmlformats.org/spreadsheetml/2006/main" count="264" uniqueCount="174">
  <si>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</si>
  <si>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</si>
  <si>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</si>
  <si>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</si>
  <si>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</si>
  <si>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</si>
  <si>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</si>
  <si>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</si>
  <si>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</si>
  <si>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</si>
  <si>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</si>
  <si>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</si>
  <si>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</si>
  <si>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</si>
  <si>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</si>
  <si>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</si>
  <si>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</si>
  <si>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</si>
  <si>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</si>
  <si>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</si>
  <si>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</si>
  <si>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</si>
  <si>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</si>
  <si>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</si>
  <si>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</si>
  <si>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</si>
  <si>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</si>
  <si>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</si>
  <si>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</si>
  <si>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</si>
  <si>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</si>
  <si>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</si>
  <si>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</si>
  <si>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</si>
  <si>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</si>
  <si>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</si>
  <si>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</si>
  <si>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</si>
  <si>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</si>
  <si>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</si>
  <si>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</si>
  <si>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</si>
  <si>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</si>
  <si>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</si>
  <si>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</si>
  <si>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</si>
  <si>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Atlanta Forest Management Unit</t>
  </si>
  <si>
    <t>540019801</t>
  </si>
  <si>
    <t>1</t>
  </si>
  <si>
    <t>4 KW AT 69 KV</t>
  </si>
  <si>
    <t>GEORGIA-PACIFIC</t>
  </si>
  <si>
    <t>540339701</t>
  </si>
  <si>
    <t>KLISTER BLUE</t>
  </si>
  <si>
    <t>ERHARDT E.H. TULGESTKA &amp; SONS, INC.</t>
  </si>
  <si>
    <t>540219901</t>
  </si>
  <si>
    <t>BLACK MOUNTAIN BIRCH</t>
  </si>
  <si>
    <t>JNJ FOREST PRODUCTS</t>
  </si>
  <si>
    <t>540439701</t>
  </si>
  <si>
    <t>COMPRESSED HARDWOODS</t>
  </si>
  <si>
    <t>WEYERHAUSER</t>
  </si>
  <si>
    <t>540020001</t>
  </si>
  <si>
    <t>HAUNTED RENDEZVOUS</t>
  </si>
  <si>
    <t>SCHEPKE FOR/PRO</t>
  </si>
  <si>
    <t>540159801</t>
  </si>
  <si>
    <t>JP'S J.P.</t>
  </si>
  <si>
    <t>DUKE &amp; SONS FORESTRY PRODUCTS</t>
  </si>
  <si>
    <t>540379702</t>
  </si>
  <si>
    <t>LITTLE FIVEPAC</t>
  </si>
  <si>
    <t>CHRZAN , JIM</t>
  </si>
  <si>
    <t>540279801</t>
  </si>
  <si>
    <t>MANITOU DUNE</t>
  </si>
  <si>
    <t>540369701</t>
  </si>
  <si>
    <t>MERIDIAN HARDWOODS</t>
  </si>
  <si>
    <t>540279701</t>
  </si>
  <si>
    <t>ROCKY AND BULLWINKLE</t>
  </si>
  <si>
    <t>ABE SCHMUCKER</t>
  </si>
  <si>
    <t>540099901</t>
  </si>
  <si>
    <t>ALEXANDER'S BLOCK</t>
  </si>
  <si>
    <t>TIMBERLINE LOGGING, INC.</t>
  </si>
  <si>
    <t>540150001</t>
  </si>
  <si>
    <t>ANDY'S BONASA RESINOSA</t>
  </si>
  <si>
    <t>WELCH LAND &amp; TIMBER, INC.</t>
  </si>
  <si>
    <t>540160001</t>
  </si>
  <si>
    <t>BIG CREEK SPECTACLE</t>
  </si>
  <si>
    <t>RICHARD CORDES</t>
  </si>
  <si>
    <t>540340001</t>
  </si>
  <si>
    <t>BIG NOWHERE</t>
  </si>
  <si>
    <t>540169901</t>
  </si>
  <si>
    <t>DRUID'S DELIGHT</t>
  </si>
  <si>
    <t>AJD FOR/PRO</t>
  </si>
  <si>
    <t>540319701</t>
  </si>
  <si>
    <t>EXTRA BLUE</t>
  </si>
  <si>
    <t>HENTKOWSKI &amp; SONS FOR. PROD.</t>
  </si>
  <si>
    <t>540110001</t>
  </si>
  <si>
    <t>FIRE HAZARD REDUCTION</t>
  </si>
  <si>
    <t>NORTHERN TIMBERLANDS INC</t>
  </si>
  <si>
    <t>540100001</t>
  </si>
  <si>
    <t>JACK ASPEN SCOTCH</t>
  </si>
  <si>
    <t>R. CRAWFORD &amp; SON LOGGING, INC</t>
  </si>
  <si>
    <t>540129801</t>
  </si>
  <si>
    <t>ORV OVERLOOK</t>
  </si>
  <si>
    <t>ELOWSKI FOR/PRO</t>
  </si>
  <si>
    <t>540219701</t>
  </si>
  <si>
    <t>PETE'S OAK II</t>
  </si>
  <si>
    <t>DONNA RYAN</t>
  </si>
  <si>
    <t>540240001</t>
  </si>
  <si>
    <t>PIOBAIREACHD</t>
  </si>
  <si>
    <t>540250001</t>
  </si>
  <si>
    <t>POISON WATER</t>
  </si>
  <si>
    <t>T.R.TIMBER COMPANY</t>
  </si>
  <si>
    <t>540159901</t>
  </si>
  <si>
    <t>POP TREE</t>
  </si>
  <si>
    <t>RUST WOOD PRODUCTS, INC.</t>
  </si>
  <si>
    <t>540149901</t>
  </si>
  <si>
    <t>POP TWO</t>
  </si>
  <si>
    <t>WEYERHAEUSER COMPANY</t>
  </si>
  <si>
    <t>540090001</t>
  </si>
  <si>
    <t>ROUSE ROAD JACK</t>
  </si>
  <si>
    <t>GROSSMAN FOREST PRODUCTS</t>
  </si>
  <si>
    <t>540399701</t>
  </si>
  <si>
    <t>TRIMBLING FINGERS</t>
  </si>
  <si>
    <t>ALAN LAMBERSON</t>
  </si>
  <si>
    <t>540280001</t>
  </si>
  <si>
    <t>WEST GORMAN LAKE PINE</t>
  </si>
  <si>
    <t>540169801</t>
  </si>
  <si>
    <t>WIDESPREAD CRATAEGION</t>
  </si>
  <si>
    <t>540060102</t>
  </si>
  <si>
    <t>HARDY'S RESERVE</t>
  </si>
  <si>
    <t>540199901</t>
  </si>
  <si>
    <t>JACKPOT</t>
  </si>
  <si>
    <t>540290001</t>
  </si>
  <si>
    <t>6X6 ASPEN</t>
  </si>
  <si>
    <t>ALAN LAMBERSON, LLC</t>
  </si>
  <si>
    <t>540049901</t>
  </si>
  <si>
    <t>ALPENA STATE RED PINE</t>
  </si>
  <si>
    <t>PAYLESS AG PRODUCTS</t>
  </si>
  <si>
    <t>540140001</t>
  </si>
  <si>
    <t>BRUSH CREEK JACK</t>
  </si>
  <si>
    <t>540099801</t>
  </si>
  <si>
    <t>JACK DE CHEAU</t>
  </si>
  <si>
    <t>540320001</t>
  </si>
  <si>
    <t>KIRBY LIVES</t>
  </si>
  <si>
    <t>540180001</t>
  </si>
  <si>
    <t>BLACK HIGHWAY PINE</t>
  </si>
  <si>
    <t>540260001</t>
  </si>
  <si>
    <t>FALLS 5 SPOT</t>
  </si>
  <si>
    <t>540050101</t>
  </si>
  <si>
    <t>HAMMOND BAY PINE</t>
  </si>
  <si>
    <t>540059901</t>
  </si>
  <si>
    <t>MOUNTAIN TOP MIX</t>
  </si>
  <si>
    <t>540190001</t>
  </si>
  <si>
    <t>MUD LAKE JACK</t>
  </si>
  <si>
    <t>540300001</t>
  </si>
  <si>
    <t>PIECES OF JACK</t>
  </si>
  <si>
    <t>540230001</t>
  </si>
  <si>
    <t>POWER ASPEN</t>
  </si>
  <si>
    <t>540119901</t>
  </si>
  <si>
    <t>POWERLINE JACK</t>
  </si>
  <si>
    <t>540350001</t>
  </si>
  <si>
    <t>SNO-MO 52</t>
  </si>
  <si>
    <t>540220001</t>
  </si>
  <si>
    <t>WINDY JACK</t>
  </si>
  <si>
    <t>HYDROLAKE LEASING</t>
  </si>
  <si>
    <t>540010101</t>
  </si>
  <si>
    <t>ABITIBI GRADE REMOVAL</t>
  </si>
  <si>
    <t>540360001</t>
  </si>
  <si>
    <t>HIGHWAY HILLS ASPEN</t>
  </si>
  <si>
    <t>540070001</t>
  </si>
  <si>
    <t>MORT CHELLA'S HARDWOODS</t>
  </si>
  <si>
    <t>540020101</t>
  </si>
  <si>
    <t>SILVER CREEK REMOVAL</t>
  </si>
  <si>
    <t>540270001</t>
  </si>
  <si>
    <t>SMITH RD SALE</t>
  </si>
  <si>
    <t xml:space="preserve">                                  as of June 13,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</si>
</sst>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173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50</v>
      </c>
      <c r="L16" s="30"/>
    </row>
    <row r="17" spans="4:12" ht="12.75">
      <c r="D17" s="12" t="s">
        <v>36</v>
      </c>
      <c r="G17" s="21">
        <f>DSUM(DATABASE,4,$T$13:$T$14)</f>
        <v>5054</v>
      </c>
      <c r="L17" s="30"/>
    </row>
    <row r="18" spans="4:12" ht="12.75">
      <c r="D18" s="12" t="s">
        <v>37</v>
      </c>
      <c r="G18" s="21">
        <f>DSUM(DATABASE,5,$T$13:$T$14)</f>
        <v>55561.7</v>
      </c>
      <c r="L18" s="30"/>
    </row>
    <row r="19" spans="4:12" ht="12.75">
      <c r="D19" s="12" t="s">
        <v>34</v>
      </c>
      <c r="G19" s="18">
        <f>DSUM(DATABASE,6,$T$13:$T$14)</f>
        <v>1991435.62</v>
      </c>
      <c r="L19" s="30"/>
    </row>
    <row r="20" spans="4:12" ht="12.75">
      <c r="D20" s="12" t="s">
        <v>38</v>
      </c>
      <c r="G20" s="18">
        <f>DSUM(DATABASE,7,$T$13:$T$14)</f>
        <v>966287.4799999997</v>
      </c>
      <c r="L20" s="30"/>
    </row>
    <row r="21" spans="4:12" ht="12.75">
      <c r="D21" s="12" t="s">
        <v>35</v>
      </c>
      <c r="E21" s="22"/>
      <c r="F21" s="22"/>
      <c r="G21" s="18">
        <f>+G19-G20</f>
        <v>1025148.1400000004</v>
      </c>
      <c r="L21" s="30"/>
    </row>
    <row r="22" spans="4:12" ht="12.75">
      <c r="D22" s="12" t="s">
        <v>44</v>
      </c>
      <c r="E22" s="22"/>
      <c r="F22" s="22"/>
      <c r="G22" s="45">
        <f>+G20/G19</f>
        <v>0.4852215508729324</v>
      </c>
      <c r="L22" s="30"/>
    </row>
    <row r="23" spans="4:12" ht="12.75">
      <c r="D23" s="12" t="s">
        <v>40</v>
      </c>
      <c r="E23" s="22"/>
      <c r="F23" s="22"/>
      <c r="G23" s="59">
        <v>37055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2.1541369863013697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212</v>
      </c>
      <c r="F31" s="1">
        <v>810.2</v>
      </c>
      <c r="G31" s="37">
        <v>34479.8</v>
      </c>
      <c r="H31" s="37">
        <v>36203.79</v>
      </c>
      <c r="I31" s="47">
        <v>35865</v>
      </c>
      <c r="J31" s="47">
        <v>36616</v>
      </c>
      <c r="K31" s="47">
        <v>36981</v>
      </c>
      <c r="L31" s="30">
        <v>-74</v>
      </c>
      <c r="M31" s="30" t="s">
        <v>50</v>
      </c>
      <c r="N31" s="48">
        <v>1116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49</v>
      </c>
      <c r="F32" s="1">
        <v>702.8</v>
      </c>
      <c r="G32" s="37">
        <v>16020.26</v>
      </c>
      <c r="H32" s="37">
        <v>16020.26</v>
      </c>
      <c r="I32" s="47">
        <v>35907</v>
      </c>
      <c r="J32" s="47">
        <v>36616</v>
      </c>
      <c r="K32" s="47">
        <v>36981</v>
      </c>
      <c r="L32" s="30">
        <v>-74</v>
      </c>
      <c r="M32" s="30" t="s">
        <v>53</v>
      </c>
      <c r="N32" s="48">
        <v>1074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28</v>
      </c>
      <c r="F33" s="1">
        <v>365</v>
      </c>
      <c r="G33" s="37">
        <v>6359.5</v>
      </c>
      <c r="H33" s="37">
        <v>635.95</v>
      </c>
      <c r="I33" s="47">
        <v>36657</v>
      </c>
      <c r="J33" s="47">
        <v>37256</v>
      </c>
      <c r="K33" s="47">
        <v>37256</v>
      </c>
      <c r="L33" s="30">
        <v>201</v>
      </c>
      <c r="M33" s="30" t="s">
        <v>56</v>
      </c>
      <c r="N33" s="48">
        <v>599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54</v>
      </c>
      <c r="F34" s="1">
        <v>176.2</v>
      </c>
      <c r="G34" s="37">
        <v>1301</v>
      </c>
      <c r="H34" s="37">
        <v>130</v>
      </c>
      <c r="I34" s="47">
        <v>36451</v>
      </c>
      <c r="J34" s="47">
        <v>37256</v>
      </c>
      <c r="K34" s="47">
        <v>37256</v>
      </c>
      <c r="L34" s="30">
        <v>201</v>
      </c>
      <c r="M34" s="30" t="s">
        <v>59</v>
      </c>
      <c r="N34" s="48">
        <v>805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81</v>
      </c>
      <c r="F35" s="1">
        <v>410.6</v>
      </c>
      <c r="G35" s="37">
        <v>9382</v>
      </c>
      <c r="H35" s="37">
        <v>938.2</v>
      </c>
      <c r="I35" s="47">
        <v>36654</v>
      </c>
      <c r="J35" s="47">
        <v>37256</v>
      </c>
      <c r="K35" s="47">
        <v>37256</v>
      </c>
      <c r="L35" s="30">
        <v>201</v>
      </c>
      <c r="M35" s="30" t="s">
        <v>62</v>
      </c>
      <c r="N35" s="48">
        <v>602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48</v>
      </c>
      <c r="D36" s="46" t="s">
        <v>64</v>
      </c>
      <c r="E36" s="1">
        <v>10</v>
      </c>
      <c r="F36" s="1">
        <v>33.2</v>
      </c>
      <c r="G36" s="37">
        <v>839</v>
      </c>
      <c r="H36" s="37">
        <v>83.9</v>
      </c>
      <c r="I36" s="47">
        <v>36643</v>
      </c>
      <c r="J36" s="47">
        <v>37256</v>
      </c>
      <c r="K36" s="47">
        <v>37256</v>
      </c>
      <c r="L36" s="30">
        <v>201</v>
      </c>
      <c r="M36" s="30" t="s">
        <v>65</v>
      </c>
      <c r="N36" s="48">
        <v>613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48</v>
      </c>
      <c r="D37" s="46" t="s">
        <v>67</v>
      </c>
      <c r="E37" s="1">
        <v>6</v>
      </c>
      <c r="F37" s="1">
        <v>99.8</v>
      </c>
      <c r="G37" s="37">
        <v>683.66</v>
      </c>
      <c r="H37" s="37">
        <v>683.66</v>
      </c>
      <c r="I37" s="47">
        <v>35829</v>
      </c>
      <c r="J37" s="47">
        <v>36525</v>
      </c>
      <c r="K37" s="47">
        <v>37256</v>
      </c>
      <c r="L37" s="30">
        <v>201</v>
      </c>
      <c r="M37" s="30" t="s">
        <v>68</v>
      </c>
      <c r="N37" s="48">
        <v>1427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48</v>
      </c>
      <c r="D38" s="46" t="s">
        <v>70</v>
      </c>
      <c r="E38" s="1">
        <v>58</v>
      </c>
      <c r="F38" s="1">
        <v>489</v>
      </c>
      <c r="G38" s="37">
        <v>18432.6</v>
      </c>
      <c r="H38" s="37">
        <v>17932.6</v>
      </c>
      <c r="I38" s="47">
        <v>36441</v>
      </c>
      <c r="J38" s="47">
        <v>36891</v>
      </c>
      <c r="K38" s="47">
        <v>37256</v>
      </c>
      <c r="L38" s="30">
        <v>201</v>
      </c>
      <c r="M38" s="30" t="s">
        <v>50</v>
      </c>
      <c r="N38" s="48">
        <v>815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48</v>
      </c>
      <c r="D39" s="46" t="s">
        <v>72</v>
      </c>
      <c r="E39" s="1">
        <v>24</v>
      </c>
      <c r="F39" s="1">
        <v>180.8</v>
      </c>
      <c r="G39" s="37">
        <v>1275.6</v>
      </c>
      <c r="H39" s="37">
        <v>1275.6</v>
      </c>
      <c r="I39" s="47">
        <v>36644</v>
      </c>
      <c r="J39" s="47">
        <v>37256</v>
      </c>
      <c r="K39" s="47">
        <v>37256</v>
      </c>
      <c r="L39" s="30">
        <v>201</v>
      </c>
      <c r="M39" s="30" t="s">
        <v>65</v>
      </c>
      <c r="N39" s="48">
        <v>612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48</v>
      </c>
      <c r="D40" s="46" t="s">
        <v>74</v>
      </c>
      <c r="E40" s="1">
        <v>108</v>
      </c>
      <c r="F40" s="1">
        <v>744.6</v>
      </c>
      <c r="G40" s="37">
        <v>28783.47</v>
      </c>
      <c r="H40" s="37">
        <v>28783.47</v>
      </c>
      <c r="I40" s="47">
        <v>35831</v>
      </c>
      <c r="J40" s="47">
        <v>36525</v>
      </c>
      <c r="K40" s="47">
        <v>37256</v>
      </c>
      <c r="L40" s="30">
        <v>201</v>
      </c>
      <c r="M40" s="30" t="s">
        <v>75</v>
      </c>
      <c r="N40" s="48">
        <v>1425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48</v>
      </c>
      <c r="D41" s="46" t="s">
        <v>77</v>
      </c>
      <c r="E41" s="1">
        <v>197</v>
      </c>
      <c r="F41" s="1">
        <v>1643.2</v>
      </c>
      <c r="G41" s="37">
        <v>34481.06</v>
      </c>
      <c r="H41" s="37">
        <v>5047.92</v>
      </c>
      <c r="I41" s="47">
        <v>36444</v>
      </c>
      <c r="J41" s="47">
        <v>36981</v>
      </c>
      <c r="K41" s="47">
        <v>37346</v>
      </c>
      <c r="L41" s="5">
        <v>291</v>
      </c>
      <c r="M41" s="46" t="s">
        <v>78</v>
      </c>
      <c r="N41" s="2">
        <v>902</v>
      </c>
    </row>
    <row r="42" spans="2:18" s="2" customFormat="1" ht="9.75">
      <c r="B42" s="66" t="s">
        <v>79</v>
      </c>
      <c r="C42" s="64" t="s">
        <v>48</v>
      </c>
      <c r="D42" s="2" t="s">
        <v>80</v>
      </c>
      <c r="E42" s="1">
        <v>13</v>
      </c>
      <c r="F42" s="1">
        <v>130.8</v>
      </c>
      <c r="G42" s="37">
        <v>6558</v>
      </c>
      <c r="H42" s="37">
        <v>655.8</v>
      </c>
      <c r="I42" s="47">
        <v>36867</v>
      </c>
      <c r="J42" s="47">
        <v>37346</v>
      </c>
      <c r="K42" s="47">
        <v>37346</v>
      </c>
      <c r="L42" s="30">
        <v>291</v>
      </c>
      <c r="M42" s="30" t="s">
        <v>81</v>
      </c>
      <c r="N42" s="48">
        <v>479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48</v>
      </c>
      <c r="D43" s="2" t="s">
        <v>83</v>
      </c>
      <c r="E43" s="1">
        <v>206</v>
      </c>
      <c r="F43" s="1">
        <v>603.3</v>
      </c>
      <c r="G43" s="37">
        <v>13528.6</v>
      </c>
      <c r="H43" s="37">
        <v>13528.6</v>
      </c>
      <c r="I43" s="47">
        <v>37011</v>
      </c>
      <c r="J43" s="47">
        <v>37346</v>
      </c>
      <c r="K43" s="47">
        <v>37346</v>
      </c>
      <c r="L43" s="30">
        <v>291</v>
      </c>
      <c r="M43" s="30" t="s">
        <v>84</v>
      </c>
      <c r="N43" s="48">
        <v>335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48</v>
      </c>
      <c r="D44" s="2" t="s">
        <v>86</v>
      </c>
      <c r="E44" s="1">
        <v>169</v>
      </c>
      <c r="F44" s="1">
        <v>1513.5</v>
      </c>
      <c r="G44" s="37">
        <v>26014.6</v>
      </c>
      <c r="H44" s="37">
        <v>2601.46</v>
      </c>
      <c r="I44" s="47">
        <v>36952</v>
      </c>
      <c r="J44" s="47">
        <v>37346</v>
      </c>
      <c r="K44" s="47">
        <v>37346</v>
      </c>
      <c r="L44" s="30">
        <v>291</v>
      </c>
      <c r="M44" s="30" t="s">
        <v>53</v>
      </c>
      <c r="N44" s="48">
        <v>394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48</v>
      </c>
      <c r="D45" s="2" t="s">
        <v>88</v>
      </c>
      <c r="E45" s="1">
        <v>140</v>
      </c>
      <c r="F45" s="1">
        <v>544.8</v>
      </c>
      <c r="G45" s="37">
        <v>17718.75</v>
      </c>
      <c r="H45" s="37">
        <v>17718.75</v>
      </c>
      <c r="I45" s="47">
        <v>36563</v>
      </c>
      <c r="J45" s="47">
        <v>37346</v>
      </c>
      <c r="K45" s="47">
        <v>37346</v>
      </c>
      <c r="L45" s="30">
        <v>291</v>
      </c>
      <c r="M45" s="30" t="s">
        <v>89</v>
      </c>
      <c r="N45" s="48">
        <v>783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48</v>
      </c>
      <c r="D46" s="2" t="s">
        <v>91</v>
      </c>
      <c r="E46" s="1">
        <v>115</v>
      </c>
      <c r="F46" s="1">
        <v>2196.4</v>
      </c>
      <c r="G46" s="37">
        <v>88815.7</v>
      </c>
      <c r="H46" s="37">
        <v>27003.44</v>
      </c>
      <c r="I46" s="47">
        <v>35928</v>
      </c>
      <c r="J46" s="47">
        <v>36616</v>
      </c>
      <c r="K46" s="47">
        <v>37346</v>
      </c>
      <c r="L46" s="30">
        <v>291</v>
      </c>
      <c r="M46" s="30" t="s">
        <v>92</v>
      </c>
      <c r="N46" s="48">
        <v>1418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48</v>
      </c>
      <c r="D47" s="2" t="s">
        <v>94</v>
      </c>
      <c r="E47" s="1">
        <v>116</v>
      </c>
      <c r="F47" s="1">
        <v>1348.5</v>
      </c>
      <c r="G47" s="37">
        <v>48600.79</v>
      </c>
      <c r="H47" s="37">
        <v>4860.08</v>
      </c>
      <c r="I47" s="47">
        <v>36829</v>
      </c>
      <c r="J47" s="47">
        <v>37346</v>
      </c>
      <c r="K47" s="47">
        <v>37346</v>
      </c>
      <c r="L47" s="30">
        <v>291</v>
      </c>
      <c r="M47" s="30" t="s">
        <v>95</v>
      </c>
      <c r="N47" s="48">
        <v>517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48</v>
      </c>
      <c r="D48" s="2" t="s">
        <v>97</v>
      </c>
      <c r="E48" s="1">
        <v>58</v>
      </c>
      <c r="F48" s="1">
        <v>449</v>
      </c>
      <c r="G48" s="37">
        <v>15426.5</v>
      </c>
      <c r="H48" s="37">
        <v>1542.65</v>
      </c>
      <c r="I48" s="47">
        <v>36801</v>
      </c>
      <c r="J48" s="47">
        <v>37346</v>
      </c>
      <c r="K48" s="47">
        <v>37346</v>
      </c>
      <c r="L48" s="30">
        <v>291</v>
      </c>
      <c r="M48" s="30" t="s">
        <v>98</v>
      </c>
      <c r="N48" s="48">
        <v>545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48</v>
      </c>
      <c r="D49" s="2" t="s">
        <v>100</v>
      </c>
      <c r="E49" s="1">
        <v>45</v>
      </c>
      <c r="F49" s="1">
        <v>161.4</v>
      </c>
      <c r="G49" s="37">
        <v>3811.45</v>
      </c>
      <c r="H49" s="37">
        <v>828.48</v>
      </c>
      <c r="I49" s="47">
        <v>36102</v>
      </c>
      <c r="J49" s="47">
        <v>36616</v>
      </c>
      <c r="K49" s="47">
        <v>37346</v>
      </c>
      <c r="L49" s="30">
        <v>291</v>
      </c>
      <c r="M49" s="30" t="s">
        <v>101</v>
      </c>
      <c r="N49" s="48">
        <v>1244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48</v>
      </c>
      <c r="D50" s="2" t="s">
        <v>103</v>
      </c>
      <c r="E50" s="1">
        <v>39</v>
      </c>
      <c r="F50" s="1">
        <v>160.4</v>
      </c>
      <c r="G50" s="37">
        <v>6825.08</v>
      </c>
      <c r="H50" s="37">
        <v>4672.43</v>
      </c>
      <c r="I50" s="47">
        <v>36130</v>
      </c>
      <c r="J50" s="47">
        <v>36616</v>
      </c>
      <c r="K50" s="47">
        <v>37346</v>
      </c>
      <c r="L50" s="30">
        <v>291</v>
      </c>
      <c r="M50" s="30" t="s">
        <v>104</v>
      </c>
      <c r="N50" s="48">
        <v>1216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48</v>
      </c>
      <c r="D51" s="2" t="s">
        <v>106</v>
      </c>
      <c r="E51" s="1">
        <v>64</v>
      </c>
      <c r="F51" s="1">
        <v>675.8</v>
      </c>
      <c r="G51" s="37">
        <v>16803.32</v>
      </c>
      <c r="H51" s="37">
        <v>1680.33</v>
      </c>
      <c r="I51" s="47">
        <v>36927</v>
      </c>
      <c r="J51" s="47">
        <v>37346</v>
      </c>
      <c r="K51" s="47">
        <v>37346</v>
      </c>
      <c r="L51" s="30">
        <v>291</v>
      </c>
      <c r="M51" s="30" t="s">
        <v>95</v>
      </c>
      <c r="N51" s="48">
        <v>419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48</v>
      </c>
      <c r="D52" s="2" t="s">
        <v>108</v>
      </c>
      <c r="E52" s="1">
        <v>150</v>
      </c>
      <c r="F52" s="1">
        <v>2384</v>
      </c>
      <c r="G52" s="37">
        <v>94107.31</v>
      </c>
      <c r="H52" s="37">
        <v>9410.73</v>
      </c>
      <c r="I52" s="47">
        <v>36929</v>
      </c>
      <c r="J52" s="47">
        <v>37346</v>
      </c>
      <c r="K52" s="47">
        <v>37346</v>
      </c>
      <c r="L52" s="30">
        <v>291</v>
      </c>
      <c r="M52" s="30" t="s">
        <v>109</v>
      </c>
      <c r="N52" s="48">
        <v>417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48</v>
      </c>
      <c r="D53" s="2" t="s">
        <v>111</v>
      </c>
      <c r="E53" s="1">
        <v>127</v>
      </c>
      <c r="F53" s="1">
        <v>787.4</v>
      </c>
      <c r="G53" s="37">
        <v>5321.7</v>
      </c>
      <c r="H53" s="37">
        <v>2873.72</v>
      </c>
      <c r="I53" s="47">
        <v>36712</v>
      </c>
      <c r="J53" s="47">
        <v>37346</v>
      </c>
      <c r="K53" s="47">
        <v>37346</v>
      </c>
      <c r="L53" s="30">
        <v>291</v>
      </c>
      <c r="M53" s="30" t="s">
        <v>112</v>
      </c>
      <c r="N53" s="48">
        <v>634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48</v>
      </c>
      <c r="D54" s="2" t="s">
        <v>114</v>
      </c>
      <c r="E54" s="1">
        <v>211</v>
      </c>
      <c r="F54" s="1">
        <v>1245.6</v>
      </c>
      <c r="G54" s="37">
        <v>43227.43</v>
      </c>
      <c r="H54" s="37">
        <v>4322.74</v>
      </c>
      <c r="I54" s="47">
        <v>36706</v>
      </c>
      <c r="J54" s="47">
        <v>37346</v>
      </c>
      <c r="K54" s="47">
        <v>37346</v>
      </c>
      <c r="L54" s="30">
        <v>291</v>
      </c>
      <c r="M54" s="30" t="s">
        <v>115</v>
      </c>
      <c r="N54" s="48">
        <v>640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48</v>
      </c>
      <c r="D55" s="2" t="s">
        <v>117</v>
      </c>
      <c r="E55" s="1">
        <v>78</v>
      </c>
      <c r="F55" s="1">
        <v>946.2</v>
      </c>
      <c r="G55" s="37">
        <v>33282.6</v>
      </c>
      <c r="H55" s="37">
        <v>3328.26</v>
      </c>
      <c r="I55" s="47">
        <v>36789</v>
      </c>
      <c r="J55" s="47">
        <v>37346</v>
      </c>
      <c r="K55" s="47">
        <v>37346</v>
      </c>
      <c r="L55" s="30">
        <v>291</v>
      </c>
      <c r="M55" s="30" t="s">
        <v>118</v>
      </c>
      <c r="N55" s="48">
        <v>557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48</v>
      </c>
      <c r="D56" s="2" t="s">
        <v>120</v>
      </c>
      <c r="E56" s="1">
        <v>73</v>
      </c>
      <c r="F56" s="1">
        <v>2060.4</v>
      </c>
      <c r="G56" s="37">
        <v>81329.49</v>
      </c>
      <c r="H56" s="37">
        <v>55820.24</v>
      </c>
      <c r="I56" s="47">
        <v>35865</v>
      </c>
      <c r="J56" s="47">
        <v>36616</v>
      </c>
      <c r="K56" s="47">
        <v>37346</v>
      </c>
      <c r="L56" s="30">
        <v>291</v>
      </c>
      <c r="M56" s="30" t="s">
        <v>121</v>
      </c>
      <c r="N56" s="48">
        <v>1481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48</v>
      </c>
      <c r="D57" s="2" t="s">
        <v>123</v>
      </c>
      <c r="E57" s="1">
        <v>23</v>
      </c>
      <c r="F57" s="1">
        <v>282</v>
      </c>
      <c r="G57" s="37">
        <v>13471.2</v>
      </c>
      <c r="H57" s="37">
        <v>1347.12</v>
      </c>
      <c r="I57" s="47">
        <v>37047</v>
      </c>
      <c r="J57" s="47">
        <v>37346</v>
      </c>
      <c r="K57" s="47">
        <v>37346</v>
      </c>
      <c r="L57" s="30">
        <v>291</v>
      </c>
      <c r="M57" s="30" t="s">
        <v>53</v>
      </c>
      <c r="N57" s="48">
        <v>299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48</v>
      </c>
      <c r="D58" s="2" t="s">
        <v>125</v>
      </c>
      <c r="E58" s="1">
        <v>147</v>
      </c>
      <c r="F58" s="1">
        <v>2406</v>
      </c>
      <c r="G58" s="37">
        <v>64872.63</v>
      </c>
      <c r="H58" s="37">
        <v>49752.51</v>
      </c>
      <c r="I58" s="47">
        <v>36150</v>
      </c>
      <c r="J58" s="47">
        <v>36616</v>
      </c>
      <c r="K58" s="47">
        <v>37346</v>
      </c>
      <c r="L58" s="30">
        <v>291</v>
      </c>
      <c r="M58" s="30" t="s">
        <v>62</v>
      </c>
      <c r="N58" s="48">
        <v>1196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48</v>
      </c>
      <c r="D59" s="2" t="s">
        <v>127</v>
      </c>
      <c r="E59" s="1">
        <v>26</v>
      </c>
      <c r="F59" s="1">
        <v>78.4</v>
      </c>
      <c r="G59" s="37">
        <v>598.31</v>
      </c>
      <c r="H59" s="37">
        <v>596.75</v>
      </c>
      <c r="I59" s="47">
        <v>36962</v>
      </c>
      <c r="J59" s="47">
        <v>37376</v>
      </c>
      <c r="K59" s="47">
        <v>37376</v>
      </c>
      <c r="L59" s="30">
        <v>321</v>
      </c>
      <c r="M59" s="30" t="s">
        <v>101</v>
      </c>
      <c r="N59" s="48">
        <v>414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48</v>
      </c>
      <c r="D60" s="2" t="s">
        <v>129</v>
      </c>
      <c r="E60" s="1">
        <v>101</v>
      </c>
      <c r="F60" s="1">
        <v>1453.6</v>
      </c>
      <c r="G60" s="37">
        <v>44865.1</v>
      </c>
      <c r="H60" s="37">
        <v>44865.1</v>
      </c>
      <c r="I60" s="47">
        <v>36654</v>
      </c>
      <c r="J60" s="47">
        <v>37437</v>
      </c>
      <c r="K60" s="47">
        <v>37437</v>
      </c>
      <c r="L60" s="30">
        <v>382</v>
      </c>
      <c r="M60" s="30" t="s">
        <v>95</v>
      </c>
      <c r="N60" s="48">
        <v>783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48</v>
      </c>
      <c r="D61" s="2" t="s">
        <v>131</v>
      </c>
      <c r="E61" s="1">
        <v>42</v>
      </c>
      <c r="F61" s="1">
        <v>1270.4</v>
      </c>
      <c r="G61" s="37">
        <v>46021.05</v>
      </c>
      <c r="H61" s="37">
        <v>4602.11</v>
      </c>
      <c r="I61" s="47">
        <v>37019</v>
      </c>
      <c r="J61" s="47">
        <v>37529</v>
      </c>
      <c r="K61" s="47">
        <v>37529</v>
      </c>
      <c r="L61" s="30">
        <v>474</v>
      </c>
      <c r="M61" s="30" t="s">
        <v>132</v>
      </c>
      <c r="N61" s="48">
        <v>510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48</v>
      </c>
      <c r="D62" s="2" t="s">
        <v>134</v>
      </c>
      <c r="E62" s="1">
        <v>112</v>
      </c>
      <c r="F62" s="1">
        <v>1985</v>
      </c>
      <c r="G62" s="37">
        <v>111537.2</v>
      </c>
      <c r="H62" s="37">
        <v>11153.7</v>
      </c>
      <c r="I62" s="47">
        <v>36418</v>
      </c>
      <c r="J62" s="47">
        <v>37529</v>
      </c>
      <c r="K62" s="47">
        <v>37529</v>
      </c>
      <c r="L62" s="30">
        <v>474</v>
      </c>
      <c r="M62" s="30" t="s">
        <v>135</v>
      </c>
      <c r="N62" s="48">
        <v>1111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48</v>
      </c>
      <c r="D63" s="2" t="s">
        <v>137</v>
      </c>
      <c r="E63" s="1">
        <v>176</v>
      </c>
      <c r="F63" s="1">
        <v>4153.6</v>
      </c>
      <c r="G63" s="37">
        <v>182845.8</v>
      </c>
      <c r="H63" s="37">
        <v>182845.8</v>
      </c>
      <c r="I63" s="47">
        <v>36829</v>
      </c>
      <c r="J63" s="47">
        <v>37529</v>
      </c>
      <c r="K63" s="47">
        <v>37529</v>
      </c>
      <c r="L63" s="30">
        <v>474</v>
      </c>
      <c r="M63" s="30" t="s">
        <v>95</v>
      </c>
      <c r="N63" s="48">
        <v>700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48</v>
      </c>
      <c r="D64" s="2" t="s">
        <v>139</v>
      </c>
      <c r="E64" s="1">
        <v>135</v>
      </c>
      <c r="F64" s="1">
        <v>1282.6</v>
      </c>
      <c r="G64" s="37">
        <v>37999.82</v>
      </c>
      <c r="H64" s="37">
        <v>37999.62</v>
      </c>
      <c r="I64" s="47">
        <v>36048</v>
      </c>
      <c r="J64" s="47">
        <v>36891</v>
      </c>
      <c r="K64" s="47">
        <v>37529</v>
      </c>
      <c r="L64" s="30">
        <v>474</v>
      </c>
      <c r="M64" s="30" t="s">
        <v>95</v>
      </c>
      <c r="N64" s="48">
        <v>1481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48</v>
      </c>
      <c r="D65" s="2" t="s">
        <v>141</v>
      </c>
      <c r="E65" s="1">
        <v>25</v>
      </c>
      <c r="F65" s="1">
        <v>334.2</v>
      </c>
      <c r="G65" s="37">
        <v>9907.95</v>
      </c>
      <c r="H65" s="37">
        <v>990.8</v>
      </c>
      <c r="I65" s="47">
        <v>36963</v>
      </c>
      <c r="J65" s="47">
        <v>37529</v>
      </c>
      <c r="K65" s="47">
        <v>37529</v>
      </c>
      <c r="L65" s="30">
        <v>474</v>
      </c>
      <c r="M65" s="30" t="s">
        <v>50</v>
      </c>
      <c r="N65" s="48">
        <v>566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48</v>
      </c>
      <c r="D66" s="2" t="s">
        <v>143</v>
      </c>
      <c r="E66" s="1">
        <v>39</v>
      </c>
      <c r="F66" s="1">
        <v>185</v>
      </c>
      <c r="G66" s="37">
        <v>3566.35</v>
      </c>
      <c r="H66" s="37">
        <v>356.64</v>
      </c>
      <c r="I66" s="47">
        <v>36923</v>
      </c>
      <c r="J66" s="47">
        <v>37621</v>
      </c>
      <c r="K66" s="47">
        <v>37621</v>
      </c>
      <c r="L66" s="30">
        <v>566</v>
      </c>
      <c r="M66" s="30" t="s">
        <v>53</v>
      </c>
      <c r="N66" s="48">
        <v>698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48</v>
      </c>
      <c r="D67" s="2" t="s">
        <v>145</v>
      </c>
      <c r="E67" s="1">
        <v>32</v>
      </c>
      <c r="F67" s="1">
        <v>65</v>
      </c>
      <c r="G67" s="37">
        <v>1059.15</v>
      </c>
      <c r="H67" s="37">
        <v>1059.15</v>
      </c>
      <c r="I67" s="47">
        <v>36923</v>
      </c>
      <c r="J67" s="47">
        <v>37621</v>
      </c>
      <c r="K67" s="47">
        <v>37621</v>
      </c>
      <c r="L67" s="30">
        <v>566</v>
      </c>
      <c r="M67" s="30" t="s">
        <v>53</v>
      </c>
      <c r="N67" s="48">
        <v>698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48</v>
      </c>
      <c r="D68" s="2" t="s">
        <v>147</v>
      </c>
      <c r="E68" s="1">
        <v>260</v>
      </c>
      <c r="F68" s="1">
        <v>1133.8</v>
      </c>
      <c r="G68" s="37">
        <v>24303.5</v>
      </c>
      <c r="H68" s="37">
        <v>2430.35</v>
      </c>
      <c r="I68" s="47">
        <v>37053</v>
      </c>
      <c r="J68" s="47">
        <v>37621</v>
      </c>
      <c r="K68" s="47">
        <v>37621</v>
      </c>
      <c r="L68" s="30">
        <v>566</v>
      </c>
      <c r="M68" s="30" t="s">
        <v>98</v>
      </c>
      <c r="N68" s="48">
        <v>568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48</v>
      </c>
      <c r="D69" s="2" t="s">
        <v>149</v>
      </c>
      <c r="E69" s="1">
        <v>175</v>
      </c>
      <c r="F69" s="1">
        <v>3728.2</v>
      </c>
      <c r="G69" s="37">
        <v>134950</v>
      </c>
      <c r="H69" s="37">
        <v>53980</v>
      </c>
      <c r="I69" s="47">
        <v>36413</v>
      </c>
      <c r="J69" s="47">
        <v>37621</v>
      </c>
      <c r="K69" s="47">
        <v>37621</v>
      </c>
      <c r="L69" s="30">
        <v>566</v>
      </c>
      <c r="M69" s="30" t="s">
        <v>62</v>
      </c>
      <c r="N69" s="48">
        <v>1208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48</v>
      </c>
      <c r="D70" s="2" t="s">
        <v>151</v>
      </c>
      <c r="E70" s="1">
        <v>35</v>
      </c>
      <c r="F70" s="1">
        <v>545</v>
      </c>
      <c r="G70" s="37">
        <v>17585</v>
      </c>
      <c r="H70" s="37">
        <v>17585</v>
      </c>
      <c r="I70" s="47">
        <v>36923</v>
      </c>
      <c r="J70" s="47">
        <v>37621</v>
      </c>
      <c r="K70" s="47">
        <v>37621</v>
      </c>
      <c r="L70" s="30">
        <v>566</v>
      </c>
      <c r="M70" s="30" t="s">
        <v>118</v>
      </c>
      <c r="N70" s="48">
        <v>698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48</v>
      </c>
      <c r="D71" s="2" t="s">
        <v>153</v>
      </c>
      <c r="E71" s="1">
        <v>182</v>
      </c>
      <c r="F71" s="1">
        <v>3678.4</v>
      </c>
      <c r="G71" s="37">
        <v>177852.1</v>
      </c>
      <c r="H71" s="37">
        <v>177852.1</v>
      </c>
      <c r="I71" s="47">
        <v>36971</v>
      </c>
      <c r="J71" s="47">
        <v>37621</v>
      </c>
      <c r="K71" s="47">
        <v>37621</v>
      </c>
      <c r="L71" s="30">
        <v>566</v>
      </c>
      <c r="M71" s="30" t="s">
        <v>95</v>
      </c>
      <c r="N71" s="48">
        <v>650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48</v>
      </c>
      <c r="D72" s="2" t="s">
        <v>155</v>
      </c>
      <c r="E72" s="1">
        <v>73</v>
      </c>
      <c r="F72" s="1">
        <v>847.2</v>
      </c>
      <c r="G72" s="37">
        <v>31273.86</v>
      </c>
      <c r="H72" s="37">
        <v>3127.39</v>
      </c>
      <c r="I72" s="47">
        <v>36963</v>
      </c>
      <c r="J72" s="47">
        <v>37621</v>
      </c>
      <c r="K72" s="47">
        <v>37621</v>
      </c>
      <c r="L72" s="30">
        <v>566</v>
      </c>
      <c r="M72" s="30" t="s">
        <v>50</v>
      </c>
      <c r="N72" s="48">
        <v>658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48</v>
      </c>
      <c r="D73" s="2" t="s">
        <v>157</v>
      </c>
      <c r="E73" s="1">
        <v>21</v>
      </c>
      <c r="F73" s="1">
        <v>444.4</v>
      </c>
      <c r="G73" s="37">
        <v>16710</v>
      </c>
      <c r="H73" s="37">
        <v>16710</v>
      </c>
      <c r="I73" s="47">
        <v>36654</v>
      </c>
      <c r="J73" s="47">
        <v>37621</v>
      </c>
      <c r="K73" s="47">
        <v>37621</v>
      </c>
      <c r="L73" s="30">
        <v>566</v>
      </c>
      <c r="M73" s="30" t="s">
        <v>62</v>
      </c>
      <c r="N73" s="48">
        <v>967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48</v>
      </c>
      <c r="D74" s="2" t="s">
        <v>159</v>
      </c>
      <c r="E74" s="1">
        <v>47</v>
      </c>
      <c r="F74" s="1">
        <v>808</v>
      </c>
      <c r="G74" s="37">
        <v>36291.95</v>
      </c>
      <c r="H74" s="37">
        <v>3629.2</v>
      </c>
      <c r="I74" s="47">
        <v>37004</v>
      </c>
      <c r="J74" s="47">
        <v>37621</v>
      </c>
      <c r="K74" s="47">
        <v>37621</v>
      </c>
      <c r="L74" s="30">
        <v>566</v>
      </c>
      <c r="M74" s="30" t="s">
        <v>62</v>
      </c>
      <c r="N74" s="48">
        <v>617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48</v>
      </c>
      <c r="D75" s="2" t="s">
        <v>161</v>
      </c>
      <c r="E75" s="1">
        <v>57</v>
      </c>
      <c r="F75" s="1">
        <v>841.4</v>
      </c>
      <c r="G75" s="37">
        <v>65099.48</v>
      </c>
      <c r="H75" s="37">
        <v>65099.48</v>
      </c>
      <c r="I75" s="47">
        <v>36921</v>
      </c>
      <c r="J75" s="47">
        <v>37621</v>
      </c>
      <c r="K75" s="47">
        <v>37621</v>
      </c>
      <c r="L75" s="30">
        <v>566</v>
      </c>
      <c r="M75" s="30" t="s">
        <v>162</v>
      </c>
      <c r="N75" s="48">
        <v>700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48</v>
      </c>
      <c r="D76" s="2" t="s">
        <v>164</v>
      </c>
      <c r="E76" s="1">
        <v>336</v>
      </c>
      <c r="F76" s="1">
        <v>3220</v>
      </c>
      <c r="G76" s="37">
        <v>117681.3</v>
      </c>
      <c r="H76" s="37">
        <v>11768.13</v>
      </c>
      <c r="I76" s="47">
        <v>37047</v>
      </c>
      <c r="J76" s="47">
        <v>37711</v>
      </c>
      <c r="K76" s="47">
        <v>37711</v>
      </c>
      <c r="L76" s="30">
        <v>656</v>
      </c>
      <c r="M76" s="30" t="s">
        <v>53</v>
      </c>
      <c r="N76" s="48">
        <v>664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48</v>
      </c>
      <c r="D77" s="2" t="s">
        <v>166</v>
      </c>
      <c r="E77" s="1">
        <v>37</v>
      </c>
      <c r="F77" s="1">
        <v>970.6</v>
      </c>
      <c r="G77" s="37">
        <v>51284.65</v>
      </c>
      <c r="H77" s="37">
        <v>5128.47</v>
      </c>
      <c r="I77" s="47">
        <v>37015</v>
      </c>
      <c r="J77" s="47">
        <v>37711</v>
      </c>
      <c r="K77" s="47">
        <v>37711</v>
      </c>
      <c r="L77" s="30">
        <v>656</v>
      </c>
      <c r="M77" s="30" t="s">
        <v>89</v>
      </c>
      <c r="N77" s="48">
        <v>696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48</v>
      </c>
      <c r="D78" s="2" t="s">
        <v>168</v>
      </c>
      <c r="E78" s="1">
        <v>140</v>
      </c>
      <c r="F78" s="1">
        <v>1366</v>
      </c>
      <c r="G78" s="37">
        <v>29174.35</v>
      </c>
      <c r="H78" s="37">
        <v>2917.44</v>
      </c>
      <c r="I78" s="47">
        <v>36801</v>
      </c>
      <c r="J78" s="47">
        <v>37711</v>
      </c>
      <c r="K78" s="47">
        <v>37711</v>
      </c>
      <c r="L78" s="30">
        <v>656</v>
      </c>
      <c r="M78" s="30" t="s">
        <v>98</v>
      </c>
      <c r="N78" s="48">
        <v>910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48</v>
      </c>
      <c r="D79" s="2" t="s">
        <v>170</v>
      </c>
      <c r="E79" s="1">
        <v>371</v>
      </c>
      <c r="F79" s="1">
        <v>3110</v>
      </c>
      <c r="G79" s="37">
        <v>110015.7</v>
      </c>
      <c r="H79" s="37">
        <v>11001.57</v>
      </c>
      <c r="I79" s="47">
        <v>37047</v>
      </c>
      <c r="J79" s="47">
        <v>37711</v>
      </c>
      <c r="K79" s="47">
        <v>37711</v>
      </c>
      <c r="L79" s="30">
        <v>656</v>
      </c>
      <c r="M79" s="30" t="s">
        <v>53</v>
      </c>
      <c r="N79" s="48">
        <v>664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48</v>
      </c>
      <c r="D80" s="2" t="s">
        <v>172</v>
      </c>
      <c r="E80" s="1">
        <v>31</v>
      </c>
      <c r="F80" s="1">
        <v>510</v>
      </c>
      <c r="G80" s="37">
        <v>9059.9</v>
      </c>
      <c r="H80" s="37">
        <v>905.99</v>
      </c>
      <c r="I80" s="47">
        <v>36923</v>
      </c>
      <c r="J80" s="47">
        <v>37711</v>
      </c>
      <c r="K80" s="47">
        <v>37711</v>
      </c>
      <c r="L80" s="30">
        <v>656</v>
      </c>
      <c r="M80" s="30" t="s">
        <v>53</v>
      </c>
      <c r="N80" s="48">
        <v>788</v>
      </c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