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<sst xmlns="http://schemas.openxmlformats.org/spreadsheetml/2006/main" count="164" uniqueCount="127">
  <si>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</si>
  <si>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</si>
  <si>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</si>
  <si>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</si>
  <si>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</si>
  <si>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</si>
  <si>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</si>
  <si>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</si>
  <si>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</si>
  <si>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</si>
  <si>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</si>
  <si>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</si>
  <si>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</si>
  <si>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</si>
  <si>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</si>
  <si>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</si>
  <si>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</si>
  <si>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</si>
  <si>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</si>
  <si>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</si>
  <si>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</si>
  <si>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</si>
  <si>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</si>
  <si>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</si>
  <si>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</si>
  <si>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</si>
  <si>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</si>
  <si>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</si>
  <si>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</si>
  <si>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</si>
  <si>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</si>
  <si>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</si>
  <si>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</si>
  <si>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</si>
  <si>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</si>
  <si>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</si>
  <si>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</si>
  <si>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</si>
  <si>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</si>
  <si>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</si>
  <si>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</si>
  <si>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</si>
  <si>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</si>
  <si>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</si>
  <si>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</si>
  <si>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</si>
  <si>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December 13, 2000</t>
    </r>
  </si>
  <si>
    <t xml:space="preserve">HENTKOWSKI &amp; SONS FOR. PROD.                     </t>
  </si>
  <si>
    <t xml:space="preserve">GEORGIA-PACIFIC                                  </t>
  </si>
  <si>
    <t xml:space="preserve">KAPALLA LOGGING                                  </t>
  </si>
  <si>
    <t xml:space="preserve">L.M.J. ENTERPRISES, INC.                         </t>
  </si>
  <si>
    <t xml:space="preserve">ROBERT CRAWFORD                                  </t>
  </si>
  <si>
    <t xml:space="preserve">RUST WOOD PRODUCTS, INC.                         </t>
  </si>
  <si>
    <t xml:space="preserve">AJD FOR/PRO                                      </t>
  </si>
  <si>
    <t xml:space="preserve">PAYLESS AG PRODUCTS                              </t>
  </si>
  <si>
    <t xml:space="preserve">ERHARDT E.H. TULGESTKA &amp; SONS, INC.              </t>
  </si>
  <si>
    <t xml:space="preserve">WELCH LAND &amp; TIMBER, INC.                        </t>
  </si>
  <si>
    <t xml:space="preserve">WEYERHAEUSER COMPANY                             </t>
  </si>
  <si>
    <t xml:space="preserve">WOODLAND HARVESTING                              </t>
  </si>
  <si>
    <t xml:space="preserve">ALAN LAMBERSON                                   </t>
  </si>
  <si>
    <t xml:space="preserve">GARY HASKILL                                     </t>
  </si>
  <si>
    <t xml:space="preserve">JNJ FOREST PRODUCTS                              </t>
  </si>
  <si>
    <t xml:space="preserve">GROSSMAN FOREST PRODUCTS                         </t>
  </si>
  <si>
    <t>Open Contract Analysis for the Atlanta Forest Management Unit</t>
  </si>
  <si>
    <t xml:space="preserve">ESS LAKE JACK                 </t>
  </si>
  <si>
    <t xml:space="preserve">LONG SWAMP SOUTH              </t>
  </si>
  <si>
    <t xml:space="preserve">SCHEPKE FOR/PRO                 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</si>
  <si>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</si>
  <si>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</si>
  <si>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</si>
  <si>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JEFF'S RECIPE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</si>
  <si>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</si>
  <si>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</si>
  <si>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</si>
  <si>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</si>
  <si>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</si>
  <si>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</si>
  <si>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</si>
  <si>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JACK CULVER 622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</si>
  <si>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</si>
  <si>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</si>
  <si>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</si>
  <si>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</si>
  <si>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</si>
  <si>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POP HARDWOOD                  </t>
  </si>
  <si>
    <t xml:space="preserve">RICHARD CORDES                                   </t>
  </si>
  <si>
    <t xml:space="preserve">SAND FRANCISCO TREATS         </t>
  </si>
  <si>
    <t xml:space="preserve">TRIMBLING FINGERS             </t>
  </si>
  <si>
    <t xml:space="preserve">WIDESPREAD CRATAEGION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</si>
  <si>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</si>
  <si>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</si>
  <si>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</si>
  <si>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SLOAN PINE                    </t>
  </si>
  <si>
    <t xml:space="preserve">BUMMER'S ASPEN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</si>
  <si>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</si>
  <si>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</si>
  <si>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</si>
  <si>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</si>
  <si>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</si>
  <si>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</si>
  <si>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HAUNTED RENDEZVOUS            </t>
  </si>
  <si>
    <t xml:space="preserve">JP'S J.P.                     </t>
  </si>
  <si>
    <t xml:space="preserve">DUKE &amp; SONS FORESTRY PRODUCTS   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</si>
  <si>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</si>
  <si>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</si>
  <si>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</si>
  <si>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MERIDIAN HARDWOODS            </t>
  </si>
  <si>
    <t xml:space="preserve">ANDY'S BONASA RESINOSA        </t>
  </si>
  <si>
    <t xml:space="preserve">DRUID'S DELIGHT               </t>
  </si>
  <si>
    <t xml:space="preserve">FIRE HAZARD REDUCTION         </t>
  </si>
  <si>
    <t xml:space="preserve">JACK ASPEN SCOTCH             </t>
  </si>
  <si>
    <t xml:space="preserve">R. CRAWFORD &amp; SON LOGGING, INC                   </t>
  </si>
  <si>
    <t xml:space="preserve">POP TREE                      </t>
  </si>
  <si>
    <t xml:space="preserve">POP TWO                       </t>
  </si>
  <si>
    <t xml:space="preserve">ROUSE ROAD JACK               </t>
  </si>
  <si>
    <t xml:space="preserve">STYGIAN STYX                  </t>
  </si>
  <si>
    <t xml:space="preserve">JACKPOT                       </t>
  </si>
  <si>
    <t xml:space="preserve">ALPENA STATE RED PINE         </t>
  </si>
  <si>
    <t xml:space="preserve">BRUSH CREEK JACK              </t>
  </si>
  <si>
    <t xml:space="preserve">JACK DE CHEAU                 </t>
  </si>
  <si>
    <t xml:space="preserve">ORV OAK 2                     </t>
  </si>
  <si>
    <t xml:space="preserve">DENDROICA DELIGHT             </t>
  </si>
  <si>
    <t xml:space="preserve">MOUNTAIN TOP MIX              </t>
  </si>
  <si>
    <t xml:space="preserve">POWERLINE JACK                </t>
  </si>
  <si>
    <t xml:space="preserve">52 PROCESSOR PICKUP           </t>
  </si>
  <si>
    <t xml:space="preserve">MORT CHELLA'S HARDWOODS       </t>
  </si>
  <si>
    <t xml:space="preserve">SODEN ROAD HARDWOODS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</si>
</sst>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63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50</v>
      </c>
      <c r="L16" s="30"/>
    </row>
    <row r="17" spans="4:12" ht="12.75">
      <c r="D17" s="12" t="s">
        <v>36</v>
      </c>
      <c r="G17" s="21">
        <f>DSUM(DATABASE,4,$T$13:$T$14)</f>
        <v>4812</v>
      </c>
      <c r="L17" s="30"/>
    </row>
    <row r="18" spans="4:12" ht="12.75">
      <c r="D18" s="12" t="s">
        <v>37</v>
      </c>
      <c r="G18" s="21">
        <f>DSUM(DATABASE,5,$T$13:$T$14)</f>
        <v>51638.09999999999</v>
      </c>
      <c r="L18" s="30"/>
    </row>
    <row r="19" spans="4:12" ht="12.75">
      <c r="D19" s="12" t="s">
        <v>34</v>
      </c>
      <c r="G19" s="18">
        <f>DSUM(DATABASE,6,$T$13:$T$14)</f>
        <v>1721172.4700000002</v>
      </c>
      <c r="L19" s="30"/>
    </row>
    <row r="20" spans="4:12" ht="12.75">
      <c r="D20" s="12" t="s">
        <v>38</v>
      </c>
      <c r="G20" s="18">
        <f>DSUM(DATABASE,7,$T$13:$T$14)</f>
        <v>754132.3999999999</v>
      </c>
      <c r="L20" s="30"/>
    </row>
    <row r="21" spans="4:12" ht="12.75">
      <c r="D21" s="12" t="s">
        <v>35</v>
      </c>
      <c r="E21" s="22"/>
      <c r="F21" s="22"/>
      <c r="G21" s="18">
        <f>+G19-G20</f>
        <v>967040.0700000003</v>
      </c>
      <c r="L21" s="30"/>
    </row>
    <row r="22" spans="4:12" ht="12.75">
      <c r="D22" s="12" t="s">
        <v>44</v>
      </c>
      <c r="E22" s="22"/>
      <c r="F22" s="22"/>
      <c r="G22" s="45">
        <f>+G20/G19</f>
        <v>0.4381503963981017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2.250301369863014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540209801</v>
      </c>
      <c r="C31" s="65">
        <v>1</v>
      </c>
      <c r="D31" s="46" t="s">
        <v>64</v>
      </c>
      <c r="E31" s="1">
        <v>51</v>
      </c>
      <c r="F31" s="1">
        <v>528.4</v>
      </c>
      <c r="G31" s="37">
        <v>11623.93</v>
      </c>
      <c r="H31" s="37">
        <v>11623.93</v>
      </c>
      <c r="I31" s="47">
        <v>36168</v>
      </c>
      <c r="J31" s="47">
        <v>36616</v>
      </c>
      <c r="K31" s="47">
        <v>36616</v>
      </c>
      <c r="L31" s="30">
        <v>-257</v>
      </c>
      <c r="M31" s="30" t="s">
        <v>58</v>
      </c>
      <c r="N31" s="48">
        <v>448</v>
      </c>
      <c r="O31" s="48"/>
      <c r="P31" s="48"/>
      <c r="Q31" s="48"/>
      <c r="R31" s="48"/>
    </row>
    <row r="32" spans="2:18" s="2" customFormat="1" ht="9.75">
      <c r="B32" s="65">
        <v>540239801</v>
      </c>
      <c r="C32" s="65">
        <v>1</v>
      </c>
      <c r="D32" s="46" t="s">
        <v>65</v>
      </c>
      <c r="E32" s="1">
        <v>61</v>
      </c>
      <c r="F32" s="1">
        <v>893.6</v>
      </c>
      <c r="G32" s="37">
        <v>20997.8</v>
      </c>
      <c r="H32" s="37">
        <v>20997.8</v>
      </c>
      <c r="I32" s="47">
        <v>36147</v>
      </c>
      <c r="J32" s="47">
        <v>36616</v>
      </c>
      <c r="K32" s="47">
        <v>36616</v>
      </c>
      <c r="L32" s="30">
        <v>-257</v>
      </c>
      <c r="M32" s="30" t="s">
        <v>66</v>
      </c>
      <c r="N32" s="48">
        <v>469</v>
      </c>
      <c r="O32" s="48"/>
      <c r="P32" s="48"/>
      <c r="Q32" s="48"/>
      <c r="R32" s="48"/>
    </row>
    <row r="33" spans="2:18" s="2" customFormat="1" ht="9.75">
      <c r="B33" s="65">
        <v>540099701</v>
      </c>
      <c r="C33" s="65">
        <v>1</v>
      </c>
      <c r="D33" s="46" t="s">
        <v>67</v>
      </c>
      <c r="E33" s="1">
        <v>22</v>
      </c>
      <c r="F33" s="1">
        <v>141</v>
      </c>
      <c r="G33" s="37">
        <v>2969.85</v>
      </c>
      <c r="H33" s="37">
        <v>2969.85</v>
      </c>
      <c r="I33" s="47">
        <v>35537</v>
      </c>
      <c r="J33" s="47">
        <v>36068</v>
      </c>
      <c r="K33" s="47">
        <v>36799</v>
      </c>
      <c r="L33" s="30">
        <v>-74</v>
      </c>
      <c r="M33" s="30" t="s">
        <v>68</v>
      </c>
      <c r="N33" s="48">
        <v>1262</v>
      </c>
      <c r="O33" s="48"/>
      <c r="P33" s="48"/>
      <c r="Q33" s="48"/>
      <c r="R33" s="48"/>
    </row>
    <row r="34" spans="2:18" s="2" customFormat="1" ht="9.75">
      <c r="B34" s="65">
        <v>540279601</v>
      </c>
      <c r="C34" s="65">
        <v>1</v>
      </c>
      <c r="D34" s="46" t="s">
        <v>69</v>
      </c>
      <c r="E34" s="1">
        <v>30</v>
      </c>
      <c r="F34" s="1">
        <v>192.4</v>
      </c>
      <c r="G34" s="37">
        <v>8436.04</v>
      </c>
      <c r="H34" s="37">
        <v>9169.6</v>
      </c>
      <c r="I34" s="47">
        <v>35377</v>
      </c>
      <c r="J34" s="47">
        <v>35703</v>
      </c>
      <c r="K34" s="47">
        <v>36799</v>
      </c>
      <c r="L34" s="30">
        <v>-74</v>
      </c>
      <c r="M34" s="30" t="s">
        <v>50</v>
      </c>
      <c r="N34" s="48">
        <v>1422</v>
      </c>
      <c r="O34" s="48"/>
      <c r="P34" s="48"/>
      <c r="Q34" s="48"/>
      <c r="R34" s="48"/>
    </row>
    <row r="35" spans="2:18" s="2" customFormat="1" ht="9.75">
      <c r="B35" s="65">
        <v>540259901</v>
      </c>
      <c r="C35" s="65">
        <v>1</v>
      </c>
      <c r="D35" s="46" t="s">
        <v>70</v>
      </c>
      <c r="E35" s="1">
        <v>145</v>
      </c>
      <c r="F35" s="1">
        <v>0</v>
      </c>
      <c r="G35" s="37">
        <v>9234.48</v>
      </c>
      <c r="H35" s="37">
        <v>923.45</v>
      </c>
      <c r="I35" s="47">
        <v>36410</v>
      </c>
      <c r="J35" s="47">
        <v>36891</v>
      </c>
      <c r="K35" s="47">
        <v>36891</v>
      </c>
      <c r="L35" s="30">
        <v>18</v>
      </c>
      <c r="M35" s="30" t="s">
        <v>52</v>
      </c>
      <c r="N35" s="48">
        <v>481</v>
      </c>
      <c r="O35" s="48"/>
      <c r="P35" s="48"/>
      <c r="Q35" s="48"/>
      <c r="R35" s="48"/>
    </row>
    <row r="36" spans="2:18" s="2" customFormat="1" ht="9.75">
      <c r="B36" s="65">
        <v>540279701</v>
      </c>
      <c r="C36" s="65">
        <v>1</v>
      </c>
      <c r="D36" s="46" t="s">
        <v>71</v>
      </c>
      <c r="E36" s="1">
        <v>108</v>
      </c>
      <c r="F36" s="1">
        <v>744.6</v>
      </c>
      <c r="G36" s="37">
        <v>26280.56</v>
      </c>
      <c r="H36" s="37">
        <v>3754.37</v>
      </c>
      <c r="I36" s="47">
        <v>35831</v>
      </c>
      <c r="J36" s="47">
        <v>36525</v>
      </c>
      <c r="K36" s="47">
        <v>36891</v>
      </c>
      <c r="L36" s="30">
        <v>18</v>
      </c>
      <c r="M36" s="30" t="s">
        <v>72</v>
      </c>
      <c r="N36" s="48">
        <v>1060</v>
      </c>
      <c r="O36" s="48"/>
      <c r="P36" s="48"/>
      <c r="Q36" s="48"/>
      <c r="R36" s="48"/>
    </row>
    <row r="37" spans="2:18" s="2" customFormat="1" ht="9.75">
      <c r="B37" s="65">
        <v>540099901</v>
      </c>
      <c r="C37" s="65">
        <v>1</v>
      </c>
      <c r="D37" s="46" t="s">
        <v>73</v>
      </c>
      <c r="E37" s="1">
        <v>197</v>
      </c>
      <c r="F37" s="1">
        <v>1643.2</v>
      </c>
      <c r="G37" s="37">
        <v>32798.43</v>
      </c>
      <c r="H37" s="37">
        <v>3365.29</v>
      </c>
      <c r="I37" s="47">
        <v>36444</v>
      </c>
      <c r="J37" s="47">
        <v>36981</v>
      </c>
      <c r="K37" s="47">
        <v>36981</v>
      </c>
      <c r="L37" s="30">
        <v>108</v>
      </c>
      <c r="M37" s="30" t="s">
        <v>74</v>
      </c>
      <c r="N37" s="48">
        <v>537</v>
      </c>
      <c r="O37" s="48"/>
      <c r="P37" s="48"/>
      <c r="Q37" s="48"/>
      <c r="R37" s="48"/>
    </row>
    <row r="38" spans="2:18" s="2" customFormat="1" ht="9.75">
      <c r="B38" s="65">
        <v>540079802</v>
      </c>
      <c r="C38" s="65">
        <v>1</v>
      </c>
      <c r="D38" s="46" t="s">
        <v>75</v>
      </c>
      <c r="E38" s="1">
        <v>38</v>
      </c>
      <c r="F38" s="1">
        <v>58.4</v>
      </c>
      <c r="G38" s="37">
        <v>1570.45</v>
      </c>
      <c r="H38" s="37">
        <v>1570.45</v>
      </c>
      <c r="I38" s="47">
        <v>36531</v>
      </c>
      <c r="J38" s="47">
        <v>36981</v>
      </c>
      <c r="K38" s="47">
        <v>36981</v>
      </c>
      <c r="L38" s="30">
        <v>108</v>
      </c>
      <c r="M38" s="30" t="s">
        <v>76</v>
      </c>
      <c r="N38" s="48">
        <v>450</v>
      </c>
      <c r="O38" s="48"/>
      <c r="P38" s="48"/>
      <c r="Q38" s="48"/>
      <c r="R38" s="48"/>
    </row>
    <row r="39" spans="2:18" s="2" customFormat="1" ht="9.75">
      <c r="B39" s="65">
        <v>540319701</v>
      </c>
      <c r="C39" s="65">
        <v>1</v>
      </c>
      <c r="D39" s="46" t="s">
        <v>77</v>
      </c>
      <c r="E39" s="1">
        <v>115</v>
      </c>
      <c r="F39" s="1">
        <v>2196.4</v>
      </c>
      <c r="G39" s="37">
        <v>83189.36</v>
      </c>
      <c r="H39" s="37">
        <v>27003.44</v>
      </c>
      <c r="I39" s="47">
        <v>35928</v>
      </c>
      <c r="J39" s="47">
        <v>36616</v>
      </c>
      <c r="K39" s="47">
        <v>36981</v>
      </c>
      <c r="L39" s="30">
        <v>108</v>
      </c>
      <c r="M39" s="30" t="s">
        <v>47</v>
      </c>
      <c r="N39" s="48">
        <v>1053</v>
      </c>
      <c r="O39" s="48"/>
      <c r="P39" s="48"/>
      <c r="Q39" s="48"/>
      <c r="R39" s="48"/>
    </row>
    <row r="40" spans="2:18" s="2" customFormat="1" ht="9.75">
      <c r="B40" s="65">
        <v>540239901</v>
      </c>
      <c r="C40" s="65">
        <v>1</v>
      </c>
      <c r="D40" s="46" t="s">
        <v>78</v>
      </c>
      <c r="E40" s="1">
        <v>198</v>
      </c>
      <c r="F40" s="1">
        <v>1216.2</v>
      </c>
      <c r="G40" s="37">
        <v>32297</v>
      </c>
      <c r="H40" s="37">
        <v>32297</v>
      </c>
      <c r="I40" s="47">
        <v>36724</v>
      </c>
      <c r="J40" s="47">
        <v>36981</v>
      </c>
      <c r="K40" s="47">
        <v>36981</v>
      </c>
      <c r="L40" s="30">
        <v>108</v>
      </c>
      <c r="M40" s="30" t="s">
        <v>58</v>
      </c>
      <c r="N40" s="48">
        <v>257</v>
      </c>
      <c r="O40" s="48"/>
      <c r="P40" s="48"/>
      <c r="Q40" s="48"/>
      <c r="R40" s="48"/>
    </row>
    <row r="41" spans="2:14" s="2" customFormat="1" ht="9.75">
      <c r="B41" s="65">
        <v>540339701</v>
      </c>
      <c r="C41" s="65">
        <v>1</v>
      </c>
      <c r="D41" s="46" t="s">
        <v>79</v>
      </c>
      <c r="E41" s="1">
        <v>49</v>
      </c>
      <c r="F41" s="1">
        <v>702.8</v>
      </c>
      <c r="G41" s="37">
        <v>16020.26</v>
      </c>
      <c r="H41" s="37">
        <v>16020.26</v>
      </c>
      <c r="I41" s="47">
        <v>35907</v>
      </c>
      <c r="J41" s="47">
        <v>36616</v>
      </c>
      <c r="K41" s="47">
        <v>36981</v>
      </c>
      <c r="L41" s="5">
        <v>108</v>
      </c>
      <c r="M41" s="46" t="s">
        <v>55</v>
      </c>
      <c r="N41" s="2">
        <v>1074</v>
      </c>
    </row>
    <row r="42" spans="2:18" s="2" customFormat="1" ht="9.75">
      <c r="B42" s="66">
        <v>540129801</v>
      </c>
      <c r="C42" s="64">
        <v>1</v>
      </c>
      <c r="D42" s="2" t="s">
        <v>80</v>
      </c>
      <c r="E42" s="1">
        <v>45</v>
      </c>
      <c r="F42" s="1">
        <v>161.4</v>
      </c>
      <c r="G42" s="37">
        <v>3480.02</v>
      </c>
      <c r="H42" s="37">
        <v>497.05</v>
      </c>
      <c r="I42" s="47">
        <v>36102</v>
      </c>
      <c r="J42" s="47">
        <v>36616</v>
      </c>
      <c r="K42" s="47">
        <v>36981</v>
      </c>
      <c r="L42" s="30">
        <v>108</v>
      </c>
      <c r="M42" s="30" t="s">
        <v>81</v>
      </c>
      <c r="N42" s="48">
        <v>879</v>
      </c>
      <c r="O42" s="48"/>
      <c r="P42" s="48"/>
      <c r="Q42" s="48"/>
      <c r="R42" s="48"/>
    </row>
    <row r="43" spans="2:18" s="2" customFormat="1" ht="9.75">
      <c r="B43" s="66">
        <v>540219701</v>
      </c>
      <c r="C43" s="64">
        <v>1</v>
      </c>
      <c r="D43" s="2" t="s">
        <v>82</v>
      </c>
      <c r="E43" s="1">
        <v>39</v>
      </c>
      <c r="F43" s="1">
        <v>160.4</v>
      </c>
      <c r="G43" s="37">
        <v>6825.08</v>
      </c>
      <c r="H43" s="37">
        <v>4672.43</v>
      </c>
      <c r="I43" s="47">
        <v>36130</v>
      </c>
      <c r="J43" s="47">
        <v>36616</v>
      </c>
      <c r="K43" s="47">
        <v>36981</v>
      </c>
      <c r="L43" s="30">
        <v>108</v>
      </c>
      <c r="M43" s="30" t="s">
        <v>83</v>
      </c>
      <c r="N43" s="48">
        <v>851</v>
      </c>
      <c r="O43" s="48"/>
      <c r="P43" s="48"/>
      <c r="Q43" s="48"/>
      <c r="R43" s="48"/>
    </row>
    <row r="44" spans="2:18" s="2" customFormat="1" ht="9.75">
      <c r="B44" s="66">
        <v>540069801</v>
      </c>
      <c r="C44" s="64">
        <v>1</v>
      </c>
      <c r="D44" s="2" t="s">
        <v>84</v>
      </c>
      <c r="E44" s="1">
        <v>142</v>
      </c>
      <c r="F44" s="1">
        <v>1330.2</v>
      </c>
      <c r="G44" s="37">
        <v>14788.51</v>
      </c>
      <c r="H44" s="37">
        <v>14788.51</v>
      </c>
      <c r="I44" s="47">
        <v>36122</v>
      </c>
      <c r="J44" s="47">
        <v>36616</v>
      </c>
      <c r="K44" s="47">
        <v>36981</v>
      </c>
      <c r="L44" s="30">
        <v>108</v>
      </c>
      <c r="M44" s="30" t="s">
        <v>85</v>
      </c>
      <c r="N44" s="48">
        <v>859</v>
      </c>
      <c r="O44" s="48"/>
      <c r="P44" s="48"/>
      <c r="Q44" s="48"/>
      <c r="R44" s="48"/>
    </row>
    <row r="45" spans="2:18" s="2" customFormat="1" ht="9.75">
      <c r="B45" s="66">
        <v>540089901</v>
      </c>
      <c r="C45" s="64">
        <v>1</v>
      </c>
      <c r="D45" s="2" t="s">
        <v>86</v>
      </c>
      <c r="E45" s="1">
        <v>83</v>
      </c>
      <c r="F45" s="1">
        <v>1145.4</v>
      </c>
      <c r="G45" s="37">
        <v>25187.96</v>
      </c>
      <c r="H45" s="37">
        <v>23087.96</v>
      </c>
      <c r="I45" s="47">
        <v>36385</v>
      </c>
      <c r="J45" s="47">
        <v>36981</v>
      </c>
      <c r="K45" s="47">
        <v>36981</v>
      </c>
      <c r="L45" s="30">
        <v>108</v>
      </c>
      <c r="M45" s="30" t="s">
        <v>51</v>
      </c>
      <c r="N45" s="48">
        <v>596</v>
      </c>
      <c r="O45" s="48"/>
      <c r="P45" s="48"/>
      <c r="Q45" s="48"/>
      <c r="R45" s="48"/>
    </row>
    <row r="46" spans="2:18" s="2" customFormat="1" ht="9.75">
      <c r="B46" s="66">
        <v>540399701</v>
      </c>
      <c r="C46" s="64">
        <v>1</v>
      </c>
      <c r="D46" s="2" t="s">
        <v>87</v>
      </c>
      <c r="E46" s="1">
        <v>73</v>
      </c>
      <c r="F46" s="1">
        <v>2060.4</v>
      </c>
      <c r="G46" s="37">
        <v>78778.56</v>
      </c>
      <c r="H46" s="37">
        <v>53269.31</v>
      </c>
      <c r="I46" s="47">
        <v>35865</v>
      </c>
      <c r="J46" s="47">
        <v>36616</v>
      </c>
      <c r="K46" s="47">
        <v>36981</v>
      </c>
      <c r="L46" s="30">
        <v>108</v>
      </c>
      <c r="M46" s="30" t="s">
        <v>59</v>
      </c>
      <c r="N46" s="48">
        <v>1116</v>
      </c>
      <c r="O46" s="48"/>
      <c r="P46" s="48"/>
      <c r="Q46" s="48"/>
      <c r="R46" s="48"/>
    </row>
    <row r="47" spans="2:18" s="2" customFormat="1" ht="9.75">
      <c r="B47" s="66">
        <v>540169801</v>
      </c>
      <c r="C47" s="64">
        <v>1</v>
      </c>
      <c r="D47" s="2" t="s">
        <v>88</v>
      </c>
      <c r="E47" s="1">
        <v>147</v>
      </c>
      <c r="F47" s="1">
        <v>2406</v>
      </c>
      <c r="G47" s="37">
        <v>63327.31</v>
      </c>
      <c r="H47" s="37">
        <v>48207.19</v>
      </c>
      <c r="I47" s="47">
        <v>36150</v>
      </c>
      <c r="J47" s="47">
        <v>36616</v>
      </c>
      <c r="K47" s="47">
        <v>36981</v>
      </c>
      <c r="L47" s="30">
        <v>108</v>
      </c>
      <c r="M47" s="30" t="s">
        <v>66</v>
      </c>
      <c r="N47" s="48">
        <v>831</v>
      </c>
      <c r="O47" s="48"/>
      <c r="P47" s="48"/>
      <c r="Q47" s="48"/>
      <c r="R47" s="48"/>
    </row>
    <row r="48" spans="2:18" s="2" customFormat="1" ht="9.75">
      <c r="B48" s="66">
        <v>540389701</v>
      </c>
      <c r="C48" s="64">
        <v>1</v>
      </c>
      <c r="D48" s="2" t="s">
        <v>89</v>
      </c>
      <c r="E48" s="1">
        <v>187</v>
      </c>
      <c r="F48" s="1">
        <v>3413.6</v>
      </c>
      <c r="G48" s="37">
        <v>70426.19</v>
      </c>
      <c r="H48" s="37">
        <v>57912.16</v>
      </c>
      <c r="I48" s="47">
        <v>35886</v>
      </c>
      <c r="J48" s="47">
        <v>36616</v>
      </c>
      <c r="K48" s="47">
        <v>36981</v>
      </c>
      <c r="L48" s="30">
        <v>108</v>
      </c>
      <c r="M48" s="30" t="s">
        <v>90</v>
      </c>
      <c r="N48" s="48">
        <v>1095</v>
      </c>
      <c r="O48" s="48"/>
      <c r="P48" s="48"/>
      <c r="Q48" s="48"/>
      <c r="R48" s="48"/>
    </row>
    <row r="49" spans="2:18" s="2" customFormat="1" ht="9.75">
      <c r="B49" s="66">
        <v>540019801</v>
      </c>
      <c r="C49" s="64">
        <v>1</v>
      </c>
      <c r="D49" s="2" t="s">
        <v>91</v>
      </c>
      <c r="E49" s="1">
        <v>212</v>
      </c>
      <c r="F49" s="1">
        <v>810.2</v>
      </c>
      <c r="G49" s="37">
        <v>36203.79</v>
      </c>
      <c r="H49" s="37">
        <v>5171.97</v>
      </c>
      <c r="I49" s="47">
        <v>35865</v>
      </c>
      <c r="J49" s="47">
        <v>36616</v>
      </c>
      <c r="K49" s="47">
        <v>36981</v>
      </c>
      <c r="L49" s="30">
        <v>108</v>
      </c>
      <c r="M49" s="30" t="s">
        <v>74</v>
      </c>
      <c r="N49" s="48">
        <v>1116</v>
      </c>
      <c r="O49" s="48"/>
      <c r="P49" s="48"/>
      <c r="Q49" s="48"/>
      <c r="R49" s="48"/>
    </row>
    <row r="50" spans="2:18" s="2" customFormat="1" ht="9.75">
      <c r="B50" s="66">
        <v>540249701</v>
      </c>
      <c r="C50" s="64">
        <v>1</v>
      </c>
      <c r="D50" s="2" t="s">
        <v>92</v>
      </c>
      <c r="E50" s="1">
        <v>19</v>
      </c>
      <c r="F50" s="1">
        <v>114.2</v>
      </c>
      <c r="G50" s="37">
        <v>11869.08</v>
      </c>
      <c r="H50" s="37">
        <v>11869.08</v>
      </c>
      <c r="I50" s="47">
        <v>35759</v>
      </c>
      <c r="J50" s="47">
        <v>36341</v>
      </c>
      <c r="K50" s="47">
        <v>37072</v>
      </c>
      <c r="L50" s="30">
        <v>199</v>
      </c>
      <c r="M50" s="30" t="s">
        <v>81</v>
      </c>
      <c r="N50" s="48">
        <v>1313</v>
      </c>
      <c r="O50" s="48"/>
      <c r="P50" s="48"/>
      <c r="Q50" s="48"/>
      <c r="R50" s="48"/>
    </row>
    <row r="51" spans="2:18" s="2" customFormat="1" ht="9.75">
      <c r="B51" s="66">
        <v>540109901</v>
      </c>
      <c r="C51" s="64">
        <v>1</v>
      </c>
      <c r="D51" s="2" t="s">
        <v>93</v>
      </c>
      <c r="E51" s="1">
        <v>136</v>
      </c>
      <c r="F51" s="1">
        <v>1639</v>
      </c>
      <c r="G51" s="37">
        <v>52147.5</v>
      </c>
      <c r="H51" s="37">
        <v>17730.15</v>
      </c>
      <c r="I51" s="47">
        <v>36451</v>
      </c>
      <c r="J51" s="47">
        <v>37164</v>
      </c>
      <c r="K51" s="47">
        <v>37164</v>
      </c>
      <c r="L51" s="30">
        <v>291</v>
      </c>
      <c r="M51" s="30" t="s">
        <v>60</v>
      </c>
      <c r="N51" s="48">
        <v>713</v>
      </c>
      <c r="O51" s="48"/>
      <c r="P51" s="48"/>
      <c r="Q51" s="48"/>
      <c r="R51" s="48"/>
    </row>
    <row r="52" spans="2:18" s="2" customFormat="1" ht="9.75">
      <c r="B52" s="66">
        <v>540209901</v>
      </c>
      <c r="C52" s="64">
        <v>1</v>
      </c>
      <c r="D52" s="2" t="s">
        <v>94</v>
      </c>
      <c r="E52" s="1">
        <v>22</v>
      </c>
      <c r="F52" s="1">
        <v>385</v>
      </c>
      <c r="G52" s="37">
        <v>8662.9</v>
      </c>
      <c r="H52" s="37">
        <v>8662.9</v>
      </c>
      <c r="I52" s="47">
        <v>36411</v>
      </c>
      <c r="J52" s="47">
        <v>37164</v>
      </c>
      <c r="K52" s="47">
        <v>37164</v>
      </c>
      <c r="L52" s="30">
        <v>291</v>
      </c>
      <c r="M52" s="30" t="s">
        <v>55</v>
      </c>
      <c r="N52" s="48">
        <v>753</v>
      </c>
      <c r="O52" s="48"/>
      <c r="P52" s="48"/>
      <c r="Q52" s="48"/>
      <c r="R52" s="48"/>
    </row>
    <row r="53" spans="2:18" s="2" customFormat="1" ht="9.75">
      <c r="B53" s="66">
        <v>540179901</v>
      </c>
      <c r="C53" s="64">
        <v>1</v>
      </c>
      <c r="D53" s="2" t="s">
        <v>95</v>
      </c>
      <c r="E53" s="1">
        <v>107</v>
      </c>
      <c r="F53" s="1">
        <v>291.6</v>
      </c>
      <c r="G53" s="37">
        <v>5448.51</v>
      </c>
      <c r="H53" s="37">
        <v>5448.51</v>
      </c>
      <c r="I53" s="47">
        <v>36437</v>
      </c>
      <c r="J53" s="47">
        <v>37164</v>
      </c>
      <c r="K53" s="47">
        <v>37164</v>
      </c>
      <c r="L53" s="30">
        <v>291</v>
      </c>
      <c r="M53" s="30" t="s">
        <v>55</v>
      </c>
      <c r="N53" s="48">
        <v>727</v>
      </c>
      <c r="O53" s="48"/>
      <c r="P53" s="48"/>
      <c r="Q53" s="48"/>
      <c r="R53" s="48"/>
    </row>
    <row r="54" spans="2:18" s="2" customFormat="1" ht="9.75">
      <c r="B54" s="66">
        <v>540069901</v>
      </c>
      <c r="C54" s="64">
        <v>1</v>
      </c>
      <c r="D54" s="2" t="s">
        <v>96</v>
      </c>
      <c r="E54" s="1">
        <v>65</v>
      </c>
      <c r="F54" s="1">
        <v>1083</v>
      </c>
      <c r="G54" s="37">
        <v>41445.25</v>
      </c>
      <c r="H54" s="37">
        <v>41445.25</v>
      </c>
      <c r="I54" s="47">
        <v>36438</v>
      </c>
      <c r="J54" s="47">
        <v>37164</v>
      </c>
      <c r="K54" s="47">
        <v>37164</v>
      </c>
      <c r="L54" s="30">
        <v>291</v>
      </c>
      <c r="M54" s="30" t="s">
        <v>49</v>
      </c>
      <c r="N54" s="48">
        <v>726</v>
      </c>
      <c r="O54" s="48"/>
      <c r="P54" s="48"/>
      <c r="Q54" s="48"/>
      <c r="R54" s="48"/>
    </row>
    <row r="55" spans="2:18" s="2" customFormat="1" ht="9.75">
      <c r="B55" s="66">
        <v>540219901</v>
      </c>
      <c r="C55" s="64">
        <v>1</v>
      </c>
      <c r="D55" s="2" t="s">
        <v>97</v>
      </c>
      <c r="E55" s="1">
        <v>28</v>
      </c>
      <c r="F55" s="1">
        <v>365</v>
      </c>
      <c r="G55" s="37">
        <v>6359.5</v>
      </c>
      <c r="H55" s="37">
        <v>635.95</v>
      </c>
      <c r="I55" s="47">
        <v>36657</v>
      </c>
      <c r="J55" s="47">
        <v>37256</v>
      </c>
      <c r="K55" s="47">
        <v>37256</v>
      </c>
      <c r="L55" s="30">
        <v>383</v>
      </c>
      <c r="M55" s="30" t="s">
        <v>61</v>
      </c>
      <c r="N55" s="48">
        <v>599</v>
      </c>
      <c r="O55" s="48"/>
      <c r="P55" s="48"/>
      <c r="Q55" s="48"/>
      <c r="R55" s="48"/>
    </row>
    <row r="56" spans="2:18" s="2" customFormat="1" ht="9.75">
      <c r="B56" s="66">
        <v>540439701</v>
      </c>
      <c r="C56" s="64">
        <v>1</v>
      </c>
      <c r="D56" s="2" t="s">
        <v>98</v>
      </c>
      <c r="E56" s="1">
        <v>54</v>
      </c>
      <c r="F56" s="1">
        <v>176.2</v>
      </c>
      <c r="G56" s="37">
        <v>1301</v>
      </c>
      <c r="H56" s="37">
        <v>130</v>
      </c>
      <c r="I56" s="47">
        <v>36451</v>
      </c>
      <c r="J56" s="47">
        <v>37256</v>
      </c>
      <c r="K56" s="47">
        <v>37256</v>
      </c>
      <c r="L56" s="30">
        <v>383</v>
      </c>
      <c r="M56" s="30" t="s">
        <v>99</v>
      </c>
      <c r="N56" s="48">
        <v>805</v>
      </c>
      <c r="O56" s="48"/>
      <c r="P56" s="48"/>
      <c r="Q56" s="48"/>
      <c r="R56" s="48"/>
    </row>
    <row r="57" spans="2:18" s="2" customFormat="1" ht="9.75">
      <c r="B57" s="66">
        <v>540020001</v>
      </c>
      <c r="C57" s="64">
        <v>1</v>
      </c>
      <c r="D57" s="2" t="s">
        <v>100</v>
      </c>
      <c r="E57" s="1">
        <v>81</v>
      </c>
      <c r="F57" s="1">
        <v>410.6</v>
      </c>
      <c r="G57" s="37">
        <v>9382</v>
      </c>
      <c r="H57" s="37">
        <v>938.2</v>
      </c>
      <c r="I57" s="47">
        <v>36654</v>
      </c>
      <c r="J57" s="47">
        <v>37256</v>
      </c>
      <c r="K57" s="47">
        <v>37256</v>
      </c>
      <c r="L57" s="30">
        <v>383</v>
      </c>
      <c r="M57" s="30" t="s">
        <v>66</v>
      </c>
      <c r="N57" s="48">
        <v>602</v>
      </c>
      <c r="O57" s="48"/>
      <c r="P57" s="48"/>
      <c r="Q57" s="48"/>
      <c r="R57" s="48"/>
    </row>
    <row r="58" spans="2:18" s="2" customFormat="1" ht="9.75">
      <c r="B58" s="66">
        <v>540159801</v>
      </c>
      <c r="C58" s="64">
        <v>1</v>
      </c>
      <c r="D58" s="2" t="s">
        <v>101</v>
      </c>
      <c r="E58" s="1">
        <v>10</v>
      </c>
      <c r="F58" s="1">
        <v>33.2</v>
      </c>
      <c r="G58" s="37">
        <v>839</v>
      </c>
      <c r="H58" s="37">
        <v>83.9</v>
      </c>
      <c r="I58" s="47">
        <v>36643</v>
      </c>
      <c r="J58" s="47">
        <v>37256</v>
      </c>
      <c r="K58" s="47">
        <v>37256</v>
      </c>
      <c r="L58" s="30">
        <v>383</v>
      </c>
      <c r="M58" s="30" t="s">
        <v>102</v>
      </c>
      <c r="N58" s="48">
        <v>613</v>
      </c>
      <c r="O58" s="48"/>
      <c r="P58" s="48"/>
      <c r="Q58" s="48"/>
      <c r="R58" s="48"/>
    </row>
    <row r="59" spans="2:18" s="2" customFormat="1" ht="9.75">
      <c r="B59" s="66">
        <v>540379702</v>
      </c>
      <c r="C59" s="64">
        <v>1</v>
      </c>
      <c r="D59" s="2" t="s">
        <v>103</v>
      </c>
      <c r="E59" s="1">
        <v>6</v>
      </c>
      <c r="F59" s="1">
        <v>99.8</v>
      </c>
      <c r="G59" s="37">
        <v>683.66</v>
      </c>
      <c r="H59" s="37">
        <v>667.38</v>
      </c>
      <c r="I59" s="47">
        <v>35829</v>
      </c>
      <c r="J59" s="47">
        <v>36525</v>
      </c>
      <c r="K59" s="47">
        <v>37256</v>
      </c>
      <c r="L59" s="30">
        <v>383</v>
      </c>
      <c r="M59" s="30" t="s">
        <v>104</v>
      </c>
      <c r="N59" s="48">
        <v>1427</v>
      </c>
      <c r="O59" s="48"/>
      <c r="P59" s="48"/>
      <c r="Q59" s="48"/>
      <c r="R59" s="48"/>
    </row>
    <row r="60" spans="2:18" s="2" customFormat="1" ht="9.75">
      <c r="B60" s="66">
        <v>540279801</v>
      </c>
      <c r="C60" s="64">
        <v>1</v>
      </c>
      <c r="D60" s="2" t="s">
        <v>105</v>
      </c>
      <c r="E60" s="1">
        <v>58</v>
      </c>
      <c r="F60" s="1">
        <v>489</v>
      </c>
      <c r="G60" s="37">
        <v>18432.6</v>
      </c>
      <c r="H60" s="37">
        <v>2633.23</v>
      </c>
      <c r="I60" s="47">
        <v>36441</v>
      </c>
      <c r="J60" s="47">
        <v>36891</v>
      </c>
      <c r="K60" s="47">
        <v>37256</v>
      </c>
      <c r="L60" s="30">
        <v>383</v>
      </c>
      <c r="M60" s="30" t="s">
        <v>48</v>
      </c>
      <c r="N60" s="48">
        <v>815</v>
      </c>
      <c r="O60" s="48"/>
      <c r="P60" s="48"/>
      <c r="Q60" s="48"/>
      <c r="R60" s="48"/>
    </row>
    <row r="61" spans="2:18" s="2" customFormat="1" ht="9.75">
      <c r="B61" s="66">
        <v>540369701</v>
      </c>
      <c r="C61" s="64">
        <v>1</v>
      </c>
      <c r="D61" s="2" t="s">
        <v>106</v>
      </c>
      <c r="E61" s="1">
        <v>24</v>
      </c>
      <c r="F61" s="1">
        <v>180.8</v>
      </c>
      <c r="G61" s="37">
        <v>1275.6</v>
      </c>
      <c r="H61" s="37">
        <v>1275.6</v>
      </c>
      <c r="I61" s="47">
        <v>36644</v>
      </c>
      <c r="J61" s="47">
        <v>37256</v>
      </c>
      <c r="K61" s="47">
        <v>37256</v>
      </c>
      <c r="L61" s="30">
        <v>383</v>
      </c>
      <c r="M61" s="30" t="s">
        <v>102</v>
      </c>
      <c r="N61" s="48">
        <v>612</v>
      </c>
      <c r="O61" s="48"/>
      <c r="P61" s="48"/>
      <c r="Q61" s="48"/>
      <c r="R61" s="48"/>
    </row>
    <row r="62" spans="2:18" s="2" customFormat="1" ht="9.75">
      <c r="B62" s="66">
        <v>540150001</v>
      </c>
      <c r="C62" s="64">
        <v>1</v>
      </c>
      <c r="D62" s="2" t="s">
        <v>107</v>
      </c>
      <c r="E62" s="1">
        <v>13</v>
      </c>
      <c r="F62" s="1">
        <v>130.8</v>
      </c>
      <c r="G62" s="37">
        <v>6558</v>
      </c>
      <c r="H62" s="37">
        <v>655.8</v>
      </c>
      <c r="I62" s="47">
        <v>36867</v>
      </c>
      <c r="J62" s="47">
        <v>37346</v>
      </c>
      <c r="K62" s="47">
        <v>37346</v>
      </c>
      <c r="L62" s="30">
        <v>473</v>
      </c>
      <c r="M62" s="30" t="s">
        <v>56</v>
      </c>
      <c r="N62" s="48">
        <v>479</v>
      </c>
      <c r="O62" s="48"/>
      <c r="P62" s="48"/>
      <c r="Q62" s="48"/>
      <c r="R62" s="48"/>
    </row>
    <row r="63" spans="2:18" s="2" customFormat="1" ht="9.75">
      <c r="B63" s="66">
        <v>540169901</v>
      </c>
      <c r="C63" s="64">
        <v>1</v>
      </c>
      <c r="D63" s="2" t="s">
        <v>108</v>
      </c>
      <c r="E63" s="1">
        <v>140</v>
      </c>
      <c r="F63" s="1">
        <v>544.8</v>
      </c>
      <c r="G63" s="37">
        <v>17718.75</v>
      </c>
      <c r="H63" s="37">
        <v>1771.88</v>
      </c>
      <c r="I63" s="47">
        <v>36563</v>
      </c>
      <c r="J63" s="47">
        <v>37346</v>
      </c>
      <c r="K63" s="47">
        <v>37346</v>
      </c>
      <c r="L63" s="30">
        <v>473</v>
      </c>
      <c r="M63" s="30" t="s">
        <v>53</v>
      </c>
      <c r="N63" s="48">
        <v>783</v>
      </c>
      <c r="O63" s="48"/>
      <c r="P63" s="48"/>
      <c r="Q63" s="48"/>
      <c r="R63" s="48"/>
    </row>
    <row r="64" spans="2:18" s="2" customFormat="1" ht="9.75">
      <c r="B64" s="66">
        <v>540110001</v>
      </c>
      <c r="C64" s="64">
        <v>1</v>
      </c>
      <c r="D64" s="2" t="s">
        <v>109</v>
      </c>
      <c r="E64" s="1">
        <v>116</v>
      </c>
      <c r="F64" s="1">
        <v>1348.5</v>
      </c>
      <c r="G64" s="37">
        <v>48600.79</v>
      </c>
      <c r="H64" s="37">
        <v>4860.08</v>
      </c>
      <c r="I64" s="47">
        <v>36829</v>
      </c>
      <c r="J64" s="47">
        <v>37346</v>
      </c>
      <c r="K64" s="47">
        <v>37346</v>
      </c>
      <c r="L64" s="30">
        <v>473</v>
      </c>
      <c r="M64" s="30" t="s">
        <v>58</v>
      </c>
      <c r="N64" s="48">
        <v>517</v>
      </c>
      <c r="O64" s="48"/>
      <c r="P64" s="48"/>
      <c r="Q64" s="48"/>
      <c r="R64" s="48"/>
    </row>
    <row r="65" spans="2:18" s="2" customFormat="1" ht="9.75">
      <c r="B65" s="66">
        <v>540100001</v>
      </c>
      <c r="C65" s="64">
        <v>1</v>
      </c>
      <c r="D65" s="2" t="s">
        <v>110</v>
      </c>
      <c r="E65" s="1">
        <v>58</v>
      </c>
      <c r="F65" s="1">
        <v>449</v>
      </c>
      <c r="G65" s="37">
        <v>15426.5</v>
      </c>
      <c r="H65" s="37">
        <v>1542.65</v>
      </c>
      <c r="I65" s="47">
        <v>36801</v>
      </c>
      <c r="J65" s="47">
        <v>37346</v>
      </c>
      <c r="K65" s="47">
        <v>37346</v>
      </c>
      <c r="L65" s="30">
        <v>473</v>
      </c>
      <c r="M65" s="30" t="s">
        <v>111</v>
      </c>
      <c r="N65" s="48">
        <v>545</v>
      </c>
      <c r="O65" s="48"/>
      <c r="P65" s="48"/>
      <c r="Q65" s="48"/>
      <c r="R65" s="48"/>
    </row>
    <row r="66" spans="2:18" s="2" customFormat="1" ht="9.75">
      <c r="B66" s="66">
        <v>540159901</v>
      </c>
      <c r="C66" s="64">
        <v>1</v>
      </c>
      <c r="D66" s="2" t="s">
        <v>112</v>
      </c>
      <c r="E66" s="1">
        <v>127</v>
      </c>
      <c r="F66" s="1">
        <v>787.4</v>
      </c>
      <c r="G66" s="37">
        <v>5321.7</v>
      </c>
      <c r="H66" s="37">
        <v>2873.72</v>
      </c>
      <c r="I66" s="47">
        <v>36712</v>
      </c>
      <c r="J66" s="47">
        <v>37346</v>
      </c>
      <c r="K66" s="47">
        <v>37346</v>
      </c>
      <c r="L66" s="30">
        <v>473</v>
      </c>
      <c r="M66" s="30" t="s">
        <v>52</v>
      </c>
      <c r="N66" s="48">
        <v>634</v>
      </c>
      <c r="O66" s="48"/>
      <c r="P66" s="48"/>
      <c r="Q66" s="48"/>
      <c r="R66" s="48"/>
    </row>
    <row r="67" spans="2:18" s="2" customFormat="1" ht="9.75">
      <c r="B67" s="66">
        <v>540149901</v>
      </c>
      <c r="C67" s="64">
        <v>1</v>
      </c>
      <c r="D67" s="2" t="s">
        <v>113</v>
      </c>
      <c r="E67" s="1">
        <v>211</v>
      </c>
      <c r="F67" s="1">
        <v>1245.6</v>
      </c>
      <c r="G67" s="37">
        <v>43227.43</v>
      </c>
      <c r="H67" s="37">
        <v>4322.74</v>
      </c>
      <c r="I67" s="47">
        <v>36706</v>
      </c>
      <c r="J67" s="47">
        <v>37346</v>
      </c>
      <c r="K67" s="47">
        <v>37346</v>
      </c>
      <c r="L67" s="30">
        <v>473</v>
      </c>
      <c r="M67" s="30" t="s">
        <v>57</v>
      </c>
      <c r="N67" s="48">
        <v>640</v>
      </c>
      <c r="O67" s="48"/>
      <c r="P67" s="48"/>
      <c r="Q67" s="48"/>
      <c r="R67" s="48"/>
    </row>
    <row r="68" spans="2:18" s="2" customFormat="1" ht="9.75">
      <c r="B68" s="66">
        <v>540090001</v>
      </c>
      <c r="C68" s="64">
        <v>1</v>
      </c>
      <c r="D68" s="2" t="s">
        <v>114</v>
      </c>
      <c r="E68" s="1">
        <v>78</v>
      </c>
      <c r="F68" s="1">
        <v>946.2</v>
      </c>
      <c r="G68" s="37">
        <v>33282.6</v>
      </c>
      <c r="H68" s="37">
        <v>3328.26</v>
      </c>
      <c r="I68" s="47">
        <v>36789</v>
      </c>
      <c r="J68" s="47">
        <v>37346</v>
      </c>
      <c r="K68" s="47">
        <v>37346</v>
      </c>
      <c r="L68" s="30">
        <v>473</v>
      </c>
      <c r="M68" s="30" t="s">
        <v>62</v>
      </c>
      <c r="N68" s="48">
        <v>557</v>
      </c>
      <c r="O68" s="48"/>
      <c r="P68" s="48"/>
      <c r="Q68" s="48"/>
      <c r="R68" s="48"/>
    </row>
    <row r="69" spans="2:18" s="2" customFormat="1" ht="9.75">
      <c r="B69" s="66">
        <v>540050001</v>
      </c>
      <c r="C69" s="64">
        <v>1</v>
      </c>
      <c r="D69" s="2" t="s">
        <v>115</v>
      </c>
      <c r="E69" s="1">
        <v>40</v>
      </c>
      <c r="F69" s="1">
        <v>364.8</v>
      </c>
      <c r="G69" s="37">
        <v>9593.95</v>
      </c>
      <c r="H69" s="37">
        <v>9593.95</v>
      </c>
      <c r="I69" s="47">
        <v>36717</v>
      </c>
      <c r="J69" s="47">
        <v>37346</v>
      </c>
      <c r="K69" s="47">
        <v>37346</v>
      </c>
      <c r="L69" s="30">
        <v>473</v>
      </c>
      <c r="M69" s="30" t="s">
        <v>48</v>
      </c>
      <c r="N69" s="48">
        <v>629</v>
      </c>
      <c r="O69" s="48"/>
      <c r="P69" s="48"/>
      <c r="Q69" s="48"/>
      <c r="R69" s="48"/>
    </row>
    <row r="70" spans="2:18" s="2" customFormat="1" ht="9.75">
      <c r="B70" s="66">
        <v>540199901</v>
      </c>
      <c r="C70" s="64">
        <v>1</v>
      </c>
      <c r="D70" s="2" t="s">
        <v>116</v>
      </c>
      <c r="E70" s="1">
        <v>101</v>
      </c>
      <c r="F70" s="1">
        <v>1453.6</v>
      </c>
      <c r="G70" s="37">
        <v>44865.1</v>
      </c>
      <c r="H70" s="37">
        <v>44865.1</v>
      </c>
      <c r="I70" s="47">
        <v>36654</v>
      </c>
      <c r="J70" s="47">
        <v>37437</v>
      </c>
      <c r="K70" s="47">
        <v>37437</v>
      </c>
      <c r="L70" s="30">
        <v>564</v>
      </c>
      <c r="M70" s="30" t="s">
        <v>58</v>
      </c>
      <c r="N70" s="48">
        <v>783</v>
      </c>
      <c r="O70" s="48"/>
      <c r="P70" s="48"/>
      <c r="Q70" s="48"/>
      <c r="R70" s="48"/>
    </row>
    <row r="71" spans="2:18" s="2" customFormat="1" ht="9.75">
      <c r="B71" s="66">
        <v>540049901</v>
      </c>
      <c r="C71" s="64">
        <v>1</v>
      </c>
      <c r="D71" s="2" t="s">
        <v>117</v>
      </c>
      <c r="E71" s="1">
        <v>112</v>
      </c>
      <c r="F71" s="1">
        <v>1985</v>
      </c>
      <c r="G71" s="37">
        <v>111537.15</v>
      </c>
      <c r="H71" s="37">
        <v>11153.7</v>
      </c>
      <c r="I71" s="47">
        <v>36418</v>
      </c>
      <c r="J71" s="47">
        <v>37529</v>
      </c>
      <c r="K71" s="47">
        <v>37529</v>
      </c>
      <c r="L71" s="30">
        <v>656</v>
      </c>
      <c r="M71" s="30" t="s">
        <v>54</v>
      </c>
      <c r="N71" s="48">
        <v>1111</v>
      </c>
      <c r="O71" s="48"/>
      <c r="P71" s="48"/>
      <c r="Q71" s="48"/>
      <c r="R71" s="48"/>
    </row>
    <row r="72" spans="2:18" s="2" customFormat="1" ht="9.75">
      <c r="B72" s="66">
        <v>540140001</v>
      </c>
      <c r="C72" s="64">
        <v>1</v>
      </c>
      <c r="D72" s="2" t="s">
        <v>118</v>
      </c>
      <c r="E72" s="1">
        <v>176</v>
      </c>
      <c r="F72" s="1">
        <v>4153.6</v>
      </c>
      <c r="G72" s="37">
        <v>182845.8</v>
      </c>
      <c r="H72" s="37">
        <v>42054.54</v>
      </c>
      <c r="I72" s="47">
        <v>36829</v>
      </c>
      <c r="J72" s="47">
        <v>37529</v>
      </c>
      <c r="K72" s="47">
        <v>37529</v>
      </c>
      <c r="L72" s="30">
        <v>656</v>
      </c>
      <c r="M72" s="30" t="s">
        <v>58</v>
      </c>
      <c r="N72" s="48">
        <v>700</v>
      </c>
      <c r="O72" s="48"/>
      <c r="P72" s="48"/>
      <c r="Q72" s="48"/>
      <c r="R72" s="48"/>
    </row>
    <row r="73" spans="2:18" s="2" customFormat="1" ht="9.75">
      <c r="B73" s="66">
        <v>540099801</v>
      </c>
      <c r="C73" s="64">
        <v>2</v>
      </c>
      <c r="D73" s="2" t="s">
        <v>119</v>
      </c>
      <c r="E73" s="1">
        <v>135</v>
      </c>
      <c r="F73" s="1">
        <v>1282.6</v>
      </c>
      <c r="G73" s="37">
        <v>37999.82</v>
      </c>
      <c r="H73" s="37">
        <v>37999.62</v>
      </c>
      <c r="I73" s="47">
        <v>36048</v>
      </c>
      <c r="J73" s="47">
        <v>36891</v>
      </c>
      <c r="K73" s="47">
        <v>37529</v>
      </c>
      <c r="L73" s="30">
        <v>656</v>
      </c>
      <c r="M73" s="30" t="s">
        <v>58</v>
      </c>
      <c r="N73" s="48">
        <v>1481</v>
      </c>
      <c r="O73" s="48"/>
      <c r="P73" s="48"/>
      <c r="Q73" s="48"/>
      <c r="R73" s="48"/>
    </row>
    <row r="74" spans="2:18" s="2" customFormat="1" ht="9.75">
      <c r="B74" s="66">
        <v>540080001</v>
      </c>
      <c r="C74" s="64">
        <v>1</v>
      </c>
      <c r="D74" s="2" t="s">
        <v>120</v>
      </c>
      <c r="E74" s="1">
        <v>37</v>
      </c>
      <c r="F74" s="1">
        <v>242.6</v>
      </c>
      <c r="G74" s="37">
        <v>3931.7</v>
      </c>
      <c r="H74" s="37">
        <v>3931.7</v>
      </c>
      <c r="I74" s="47">
        <v>36721</v>
      </c>
      <c r="J74" s="47">
        <v>37529</v>
      </c>
      <c r="K74" s="47">
        <v>37529</v>
      </c>
      <c r="L74" s="30">
        <v>656</v>
      </c>
      <c r="M74" s="30" t="s">
        <v>58</v>
      </c>
      <c r="N74" s="48">
        <v>808</v>
      </c>
      <c r="O74" s="48"/>
      <c r="P74" s="48"/>
      <c r="Q74" s="48"/>
      <c r="R74" s="48"/>
    </row>
    <row r="75" spans="2:18" s="2" customFormat="1" ht="9.75">
      <c r="B75" s="66">
        <v>540309901</v>
      </c>
      <c r="C75" s="64">
        <v>1</v>
      </c>
      <c r="D75" s="2" t="s">
        <v>121</v>
      </c>
      <c r="E75" s="1">
        <v>498</v>
      </c>
      <c r="F75" s="1">
        <v>4814.2</v>
      </c>
      <c r="G75" s="37">
        <v>216094.7</v>
      </c>
      <c r="H75" s="37">
        <v>36736.1</v>
      </c>
      <c r="I75" s="47">
        <v>36580</v>
      </c>
      <c r="J75" s="47">
        <v>37621</v>
      </c>
      <c r="K75" s="47">
        <v>37621</v>
      </c>
      <c r="L75" s="30">
        <v>748</v>
      </c>
      <c r="M75" s="30" t="s">
        <v>58</v>
      </c>
      <c r="N75" s="48">
        <v>1041</v>
      </c>
      <c r="O75" s="48"/>
      <c r="P75" s="48"/>
      <c r="Q75" s="48"/>
      <c r="R75" s="48"/>
    </row>
    <row r="76" spans="2:18" s="2" customFormat="1" ht="9.75">
      <c r="B76" s="66">
        <v>540059901</v>
      </c>
      <c r="C76" s="64">
        <v>1</v>
      </c>
      <c r="D76" s="2" t="s">
        <v>122</v>
      </c>
      <c r="E76" s="1">
        <v>175</v>
      </c>
      <c r="F76" s="1">
        <v>3728.2</v>
      </c>
      <c r="G76" s="37">
        <v>134950</v>
      </c>
      <c r="H76" s="37">
        <v>53980</v>
      </c>
      <c r="I76" s="47">
        <v>36413</v>
      </c>
      <c r="J76" s="47">
        <v>37621</v>
      </c>
      <c r="K76" s="47">
        <v>37621</v>
      </c>
      <c r="L76" s="30">
        <v>748</v>
      </c>
      <c r="M76" s="30" t="s">
        <v>66</v>
      </c>
      <c r="N76" s="48">
        <v>1208</v>
      </c>
      <c r="O76" s="48"/>
      <c r="P76" s="48"/>
      <c r="Q76" s="48"/>
      <c r="R76" s="48"/>
    </row>
    <row r="77" spans="2:18" s="2" customFormat="1" ht="9.75">
      <c r="B77" s="66">
        <v>540119901</v>
      </c>
      <c r="C77" s="64">
        <v>1</v>
      </c>
      <c r="D77" s="2" t="s">
        <v>123</v>
      </c>
      <c r="E77" s="1">
        <v>21</v>
      </c>
      <c r="F77" s="1">
        <v>444.4</v>
      </c>
      <c r="G77" s="37">
        <v>16710</v>
      </c>
      <c r="H77" s="37">
        <v>1671</v>
      </c>
      <c r="I77" s="47">
        <v>36654</v>
      </c>
      <c r="J77" s="47">
        <v>37621</v>
      </c>
      <c r="K77" s="47">
        <v>37621</v>
      </c>
      <c r="L77" s="30">
        <v>748</v>
      </c>
      <c r="M77" s="30" t="s">
        <v>66</v>
      </c>
      <c r="N77" s="48">
        <v>967</v>
      </c>
      <c r="O77" s="48"/>
      <c r="P77" s="48"/>
      <c r="Q77" s="48"/>
      <c r="R77" s="48"/>
    </row>
    <row r="78" spans="2:18" s="2" customFormat="1" ht="9.75">
      <c r="B78" s="66">
        <v>540130001</v>
      </c>
      <c r="C78" s="64">
        <v>1</v>
      </c>
      <c r="D78" s="2" t="s">
        <v>124</v>
      </c>
      <c r="E78" s="1">
        <v>66</v>
      </c>
      <c r="F78" s="1">
        <v>1074.4</v>
      </c>
      <c r="G78" s="37">
        <v>56174.85</v>
      </c>
      <c r="H78" s="37">
        <v>56174.85</v>
      </c>
      <c r="I78" s="47">
        <v>36801</v>
      </c>
      <c r="J78" s="47">
        <v>37621</v>
      </c>
      <c r="K78" s="47">
        <v>37621</v>
      </c>
      <c r="L78" s="30">
        <v>748</v>
      </c>
      <c r="M78" s="30" t="s">
        <v>52</v>
      </c>
      <c r="N78" s="48">
        <v>820</v>
      </c>
      <c r="O78" s="48"/>
      <c r="P78" s="48"/>
      <c r="Q78" s="48"/>
      <c r="R78" s="48"/>
    </row>
    <row r="79" spans="2:18" s="2" customFormat="1" ht="9.75">
      <c r="B79" s="66">
        <v>540070001</v>
      </c>
      <c r="C79" s="64">
        <v>1</v>
      </c>
      <c r="D79" s="2" t="s">
        <v>125</v>
      </c>
      <c r="E79" s="1">
        <v>140</v>
      </c>
      <c r="F79" s="1">
        <v>1366</v>
      </c>
      <c r="G79" s="37">
        <v>29174.35</v>
      </c>
      <c r="H79" s="37">
        <v>2917.44</v>
      </c>
      <c r="I79" s="47">
        <v>36801</v>
      </c>
      <c r="J79" s="47">
        <v>37711</v>
      </c>
      <c r="K79" s="47">
        <v>37711</v>
      </c>
      <c r="L79" s="30">
        <v>838</v>
      </c>
      <c r="M79" s="30" t="s">
        <v>111</v>
      </c>
      <c r="N79" s="48">
        <v>910</v>
      </c>
      <c r="O79" s="48"/>
      <c r="P79" s="48"/>
      <c r="Q79" s="48"/>
      <c r="R79" s="48"/>
    </row>
    <row r="80" spans="2:18" s="2" customFormat="1" ht="9.75">
      <c r="B80" s="66">
        <v>540120001</v>
      </c>
      <c r="C80" s="64">
        <v>1</v>
      </c>
      <c r="D80" s="2" t="s">
        <v>126</v>
      </c>
      <c r="E80" s="1">
        <v>16</v>
      </c>
      <c r="F80" s="1">
        <v>204.4</v>
      </c>
      <c r="G80" s="37">
        <v>4877.1</v>
      </c>
      <c r="H80" s="37">
        <v>4877.1</v>
      </c>
      <c r="I80" s="47">
        <v>36817</v>
      </c>
      <c r="J80" s="47">
        <v>37711</v>
      </c>
      <c r="K80" s="47">
        <v>37711</v>
      </c>
      <c r="L80" s="30">
        <v>838</v>
      </c>
      <c r="M80" s="30" t="s">
        <v>81</v>
      </c>
      <c r="N80" s="48">
        <v>894</v>
      </c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