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<sst xmlns="http://schemas.openxmlformats.org/spreadsheetml/2006/main" count="212" uniqueCount="135">
  <si>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</si>
  <si>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</si>
  <si>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</si>
  <si>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</si>
  <si>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</si>
  <si>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</si>
  <si>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</si>
  <si>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</si>
  <si>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</si>
  <si>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</si>
  <si>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</si>
  <si>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</si>
  <si>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</si>
  <si>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</si>
  <si>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</si>
  <si>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</si>
  <si>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</si>
  <si>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</si>
  <si>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</si>
  <si>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</si>
  <si>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</si>
  <si>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</si>
  <si>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</si>
  <si>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</si>
  <si>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</si>
  <si>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</si>
  <si>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</si>
  <si>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</si>
  <si>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</si>
  <si>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</si>
  <si>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</si>
  <si>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</si>
  <si>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</si>
  <si>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</si>
  <si>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</si>
  <si>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</si>
  <si>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</si>
  <si>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</si>
  <si>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</si>
  <si>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</si>
  <si>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</si>
  <si>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</si>
  <si>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</si>
  <si>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</si>
  <si>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</si>
  <si>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</si>
  <si>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</si>
  <si>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</si>
  <si>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</si>
  <si>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</si>
  <si>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540050101</t>
  </si>
  <si>
    <t>1</t>
  </si>
  <si>
    <t>HAMMOND BAY PINE</t>
  </si>
  <si>
    <t>R. CRAWFORD &amp; SON LOGGING, INC</t>
  </si>
  <si>
    <t>540059901</t>
  </si>
  <si>
    <t>MOUNTAIN TOP MIX</t>
  </si>
  <si>
    <t>SCHEPKE FOR/PRO</t>
  </si>
  <si>
    <t>540350001</t>
  </si>
  <si>
    <t>SNO-MO 52</t>
  </si>
  <si>
    <t>540030101</t>
  </si>
  <si>
    <t>3 COMP POP</t>
  </si>
  <si>
    <t>HILLMAN LUMBER PRODUCTS</t>
  </si>
  <si>
    <t>540090101</t>
  </si>
  <si>
    <t>489 HDWD POP</t>
  </si>
  <si>
    <t>540110101</t>
  </si>
  <si>
    <t>489 POP PINE</t>
  </si>
  <si>
    <t>540010101</t>
  </si>
  <si>
    <t>ABITIBI GRADE REMOVAL</t>
  </si>
  <si>
    <t>E.H. TULGESTKA &amp; SONS, INC.</t>
  </si>
  <si>
    <t>540130101</t>
  </si>
  <si>
    <t>BENT BLADE</t>
  </si>
  <si>
    <t>NORTHERN TIMBERLANDS</t>
  </si>
  <si>
    <t>540340001</t>
  </si>
  <si>
    <t>BIG NOWHERE</t>
  </si>
  <si>
    <t>540250101</t>
  </si>
  <si>
    <t>BINGO ASPEN</t>
  </si>
  <si>
    <t>540100001</t>
  </si>
  <si>
    <t>JACK ASPEN SCOTCH</t>
  </si>
  <si>
    <t>540190101</t>
  </si>
  <si>
    <t>NINE AND TEN</t>
  </si>
  <si>
    <t>A. LAMBERSON L.L.C.</t>
  </si>
  <si>
    <t>540240001</t>
  </si>
  <si>
    <t>PIOBAIREACHD</t>
  </si>
  <si>
    <t>540020101</t>
  </si>
  <si>
    <t>SILVER CREEK REMOVAL</t>
  </si>
  <si>
    <t>540270001</t>
  </si>
  <si>
    <t>SMITH RD SALE</t>
  </si>
  <si>
    <t>540230101</t>
  </si>
  <si>
    <t>64 ANNEX</t>
  </si>
  <si>
    <t>540260101</t>
  </si>
  <si>
    <t>EXTRA CREDIT</t>
  </si>
  <si>
    <t>GROSSMAN FOREST PRODUCTS, INC.</t>
  </si>
  <si>
    <t>540240101</t>
  </si>
  <si>
    <t>SCIAN CAM</t>
  </si>
  <si>
    <t>540220101</t>
  </si>
  <si>
    <t>TWO WITCHES</t>
  </si>
  <si>
    <t>540280001</t>
  </si>
  <si>
    <t>WEST GORMAN LAKE PINE</t>
  </si>
  <si>
    <t>540290001</t>
  </si>
  <si>
    <t>6X6 ASPEN</t>
  </si>
  <si>
    <t>540100101</t>
  </si>
  <si>
    <t>LOUD POP 19</t>
  </si>
  <si>
    <t>VIRGIL ABBE</t>
  </si>
  <si>
    <t>540120101</t>
  </si>
  <si>
    <t>MERIDIAN FIVE</t>
  </si>
  <si>
    <t>CATALANO FOREST PRODUCTS INC</t>
  </si>
  <si>
    <t>540040101</t>
  </si>
  <si>
    <t>POP CENTRAL 72</t>
  </si>
  <si>
    <t>BURT SMITH</t>
  </si>
  <si>
    <t>540140101</t>
  </si>
  <si>
    <t>STOP 9</t>
  </si>
  <si>
    <t>NORTHWEST HARDWOODS</t>
  </si>
  <si>
    <t>540080101</t>
  </si>
  <si>
    <t>VERNAL PONDS POP 72</t>
  </si>
  <si>
    <t>540270101</t>
  </si>
  <si>
    <t>BURNT THISTLE</t>
  </si>
  <si>
    <t>GARY HASKILL FOREST PRODUCTS</t>
  </si>
  <si>
    <t>540070101</t>
  </si>
  <si>
    <t>EAST BRANCH REGENERATION</t>
  </si>
  <si>
    <t>GEORGIA-PACIFIC CORP</t>
  </si>
  <si>
    <t>540250001</t>
  </si>
  <si>
    <t>POISON WATER</t>
  </si>
  <si>
    <t>T.R. TIMBER COMPANY</t>
  </si>
  <si>
    <t>540020201</t>
  </si>
  <si>
    <t>SORGENFREI PINE</t>
  </si>
  <si>
    <t>540220201</t>
  </si>
  <si>
    <t>TWO SQUARE</t>
  </si>
  <si>
    <t>BROWNS WOOD PRODUCTS</t>
  </si>
  <si>
    <t>540300101</t>
  </si>
  <si>
    <t>ASH HIGHWAY REMOVAL</t>
  </si>
  <si>
    <t>540290101</t>
  </si>
  <si>
    <t>PLAINS HIGHWAY ASPEN</t>
  </si>
  <si>
    <t>540210201</t>
  </si>
  <si>
    <t>JACKGRASS</t>
  </si>
  <si>
    <t xml:space="preserve">                                  as of February 12,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</si>
</sst>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12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3897</v>
      </c>
      <c r="L17" s="30"/>
    </row>
    <row r="18" spans="4:12" ht="12.75">
      <c r="D18" s="12" t="s">
        <v>37</v>
      </c>
      <c r="G18" s="21">
        <f>DSUM(DATABASE,5,U15:U16)</f>
        <v>39921.3</v>
      </c>
      <c r="L18" s="30"/>
    </row>
    <row r="19" spans="4:12" ht="12.75">
      <c r="D19" s="12" t="s">
        <v>34</v>
      </c>
      <c r="G19" s="18">
        <f>DSUM(DATABASE,6,V15:V16)</f>
        <v>1550908.09</v>
      </c>
      <c r="L19" s="30"/>
    </row>
    <row r="20" spans="4:12" ht="12.75">
      <c r="D20" s="12" t="s">
        <v>38</v>
      </c>
      <c r="G20" s="18">
        <f>DSUM(DATABASE,7,W15:W16)</f>
        <v>631145.88</v>
      </c>
      <c r="L20" s="30"/>
    </row>
    <row r="21" spans="4:12" ht="12.75">
      <c r="D21" s="12" t="s">
        <v>35</v>
      </c>
      <c r="E21" s="22"/>
      <c r="F21" s="22"/>
      <c r="G21" s="18">
        <f>+G19-G20</f>
        <v>919762.2100000001</v>
      </c>
      <c r="L21" s="30"/>
    </row>
    <row r="22" spans="4:12" ht="12.75">
      <c r="D22" s="12" t="s">
        <v>44</v>
      </c>
      <c r="E22" s="22"/>
      <c r="F22" s="22"/>
      <c r="G22" s="45">
        <f>+G20/G19</f>
        <v>0.40695247130988915</v>
      </c>
      <c r="L22" s="30"/>
    </row>
    <row r="23" spans="4:12" ht="12.75">
      <c r="D23" s="12" t="s">
        <v>40</v>
      </c>
      <c r="E23" s="22"/>
      <c r="F23" s="22"/>
      <c r="G23" s="59">
        <v>37664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1.7983078162771957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260</v>
      </c>
      <c r="F31" s="1">
        <v>1133.8</v>
      </c>
      <c r="G31" s="37">
        <v>24444.51</v>
      </c>
      <c r="H31" s="37">
        <v>15452.21</v>
      </c>
      <c r="I31" s="47">
        <v>37053</v>
      </c>
      <c r="J31" s="47">
        <v>37621</v>
      </c>
      <c r="K31" s="47">
        <v>37621</v>
      </c>
      <c r="L31" s="30">
        <v>-43</v>
      </c>
      <c r="M31" s="30" t="s">
        <v>53</v>
      </c>
      <c r="N31" s="48">
        <v>568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175</v>
      </c>
      <c r="F32" s="1">
        <v>3728.2</v>
      </c>
      <c r="G32" s="37">
        <v>134950</v>
      </c>
      <c r="H32" s="37">
        <v>121455</v>
      </c>
      <c r="I32" s="47">
        <v>36413</v>
      </c>
      <c r="J32" s="47">
        <v>37621</v>
      </c>
      <c r="K32" s="47">
        <v>37621</v>
      </c>
      <c r="L32" s="30">
        <v>-43</v>
      </c>
      <c r="M32" s="30" t="s">
        <v>56</v>
      </c>
      <c r="N32" s="48">
        <v>1208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47</v>
      </c>
      <c r="F33" s="1">
        <v>808</v>
      </c>
      <c r="G33" s="37">
        <v>36291.95</v>
      </c>
      <c r="H33" s="37">
        <v>36291.95</v>
      </c>
      <c r="I33" s="47">
        <v>37004</v>
      </c>
      <c r="J33" s="47">
        <v>37621</v>
      </c>
      <c r="K33" s="47">
        <v>37621</v>
      </c>
      <c r="L33" s="30">
        <v>-43</v>
      </c>
      <c r="M33" s="30" t="s">
        <v>56</v>
      </c>
      <c r="N33" s="48">
        <v>617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89</v>
      </c>
      <c r="F34" s="1">
        <v>827</v>
      </c>
      <c r="G34" s="37">
        <v>26734.09</v>
      </c>
      <c r="H34" s="37">
        <v>2673.41</v>
      </c>
      <c r="I34" s="47">
        <v>37348</v>
      </c>
      <c r="J34" s="47">
        <v>37711</v>
      </c>
      <c r="K34" s="47">
        <v>37711</v>
      </c>
      <c r="L34" s="30">
        <v>47</v>
      </c>
      <c r="M34" s="30" t="s">
        <v>61</v>
      </c>
      <c r="N34" s="48">
        <v>363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35</v>
      </c>
      <c r="F35" s="1">
        <v>259.9</v>
      </c>
      <c r="G35" s="37">
        <v>8985.29</v>
      </c>
      <c r="H35" s="37">
        <v>898.53</v>
      </c>
      <c r="I35" s="47">
        <v>37354</v>
      </c>
      <c r="J35" s="47">
        <v>37711</v>
      </c>
      <c r="K35" s="47">
        <v>37711</v>
      </c>
      <c r="L35" s="30">
        <v>47</v>
      </c>
      <c r="M35" s="30" t="s">
        <v>56</v>
      </c>
      <c r="N35" s="48">
        <v>357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45</v>
      </c>
      <c r="F36" s="1">
        <v>166</v>
      </c>
      <c r="G36" s="37">
        <v>8225.15</v>
      </c>
      <c r="H36" s="37">
        <v>822.52</v>
      </c>
      <c r="I36" s="47">
        <v>37354</v>
      </c>
      <c r="J36" s="47">
        <v>37711</v>
      </c>
      <c r="K36" s="47">
        <v>37711</v>
      </c>
      <c r="L36" s="30">
        <v>47</v>
      </c>
      <c r="M36" s="30" t="s">
        <v>56</v>
      </c>
      <c r="N36" s="48">
        <v>357</v>
      </c>
      <c r="O36" s="48"/>
      <c r="P36" s="48"/>
      <c r="Q36" s="48"/>
      <c r="R36" s="48"/>
    </row>
    <row r="37" spans="2:18" s="2" customFormat="1" ht="9.75">
      <c r="B37" s="65" t="s">
        <v>66</v>
      </c>
      <c r="C37" s="65" t="s">
        <v>51</v>
      </c>
      <c r="D37" s="46" t="s">
        <v>67</v>
      </c>
      <c r="E37" s="1">
        <v>336</v>
      </c>
      <c r="F37" s="1">
        <v>3220</v>
      </c>
      <c r="G37" s="37">
        <v>117681.3</v>
      </c>
      <c r="H37" s="37">
        <v>47072.52</v>
      </c>
      <c r="I37" s="47">
        <v>37047</v>
      </c>
      <c r="J37" s="47">
        <v>37711</v>
      </c>
      <c r="K37" s="47">
        <v>37711</v>
      </c>
      <c r="L37" s="30">
        <v>47</v>
      </c>
      <c r="M37" s="30" t="s">
        <v>68</v>
      </c>
      <c r="N37" s="48">
        <v>664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51</v>
      </c>
      <c r="D38" s="46" t="s">
        <v>70</v>
      </c>
      <c r="E38" s="1">
        <v>221</v>
      </c>
      <c r="F38" s="1">
        <v>1471.9</v>
      </c>
      <c r="G38" s="37">
        <v>46396.15</v>
      </c>
      <c r="H38" s="37">
        <v>4639.62</v>
      </c>
      <c r="I38" s="47">
        <v>37173</v>
      </c>
      <c r="J38" s="47">
        <v>37711</v>
      </c>
      <c r="K38" s="47">
        <v>37711</v>
      </c>
      <c r="L38" s="30">
        <v>47</v>
      </c>
      <c r="M38" s="30" t="s">
        <v>71</v>
      </c>
      <c r="N38" s="48">
        <v>538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169</v>
      </c>
      <c r="F39" s="1">
        <v>1513.5</v>
      </c>
      <c r="G39" s="37">
        <v>26014.6</v>
      </c>
      <c r="H39" s="37">
        <v>2601.46</v>
      </c>
      <c r="I39" s="47">
        <v>36952</v>
      </c>
      <c r="J39" s="47">
        <v>37346</v>
      </c>
      <c r="K39" s="47">
        <v>37711</v>
      </c>
      <c r="L39" s="30">
        <v>47</v>
      </c>
      <c r="M39" s="30" t="s">
        <v>68</v>
      </c>
      <c r="N39" s="48">
        <v>759</v>
      </c>
      <c r="O39" s="48"/>
      <c r="P39" s="48"/>
      <c r="Q39" s="48"/>
      <c r="R39" s="48"/>
    </row>
    <row r="40" spans="2:18" s="2" customFormat="1" ht="9.75">
      <c r="B40" s="65" t="s">
        <v>74</v>
      </c>
      <c r="C40" s="65" t="s">
        <v>51</v>
      </c>
      <c r="D40" s="46" t="s">
        <v>75</v>
      </c>
      <c r="E40" s="1">
        <v>15</v>
      </c>
      <c r="F40" s="1">
        <v>296.4</v>
      </c>
      <c r="G40" s="37">
        <v>12615.9</v>
      </c>
      <c r="H40" s="37">
        <v>1261.59</v>
      </c>
      <c r="I40" s="47">
        <v>37265</v>
      </c>
      <c r="J40" s="47">
        <v>37711</v>
      </c>
      <c r="K40" s="47">
        <v>37711</v>
      </c>
      <c r="L40" s="30">
        <v>47</v>
      </c>
      <c r="M40" s="30" t="s">
        <v>53</v>
      </c>
      <c r="N40" s="48">
        <v>446</v>
      </c>
      <c r="O40" s="48"/>
      <c r="P40" s="48"/>
      <c r="Q40" s="48"/>
      <c r="R40" s="48"/>
    </row>
    <row r="41" spans="2:14" s="2" customFormat="1" ht="9.75">
      <c r="B41" s="65" t="s">
        <v>76</v>
      </c>
      <c r="C41" s="65" t="s">
        <v>51</v>
      </c>
      <c r="D41" s="46" t="s">
        <v>77</v>
      </c>
      <c r="E41" s="1">
        <v>58</v>
      </c>
      <c r="F41" s="1">
        <v>449</v>
      </c>
      <c r="G41" s="37">
        <v>16197.83</v>
      </c>
      <c r="H41" s="37">
        <v>16197.83</v>
      </c>
      <c r="I41" s="47">
        <v>36801</v>
      </c>
      <c r="J41" s="47">
        <v>37346</v>
      </c>
      <c r="K41" s="47">
        <v>37711</v>
      </c>
      <c r="L41" s="5">
        <v>47</v>
      </c>
      <c r="M41" s="46" t="s">
        <v>53</v>
      </c>
      <c r="N41" s="2">
        <v>910</v>
      </c>
    </row>
    <row r="42" spans="2:18" s="2" customFormat="1" ht="9.75">
      <c r="B42" s="66" t="s">
        <v>78</v>
      </c>
      <c r="C42" s="64" t="s">
        <v>51</v>
      </c>
      <c r="D42" s="2" t="s">
        <v>79</v>
      </c>
      <c r="E42" s="1">
        <v>46</v>
      </c>
      <c r="F42" s="1">
        <v>799.9</v>
      </c>
      <c r="G42" s="37">
        <v>26930.4</v>
      </c>
      <c r="H42" s="37">
        <v>8079.12</v>
      </c>
      <c r="I42" s="47">
        <v>37237</v>
      </c>
      <c r="J42" s="47">
        <v>37711</v>
      </c>
      <c r="K42" s="47">
        <v>37711</v>
      </c>
      <c r="L42" s="30">
        <v>47</v>
      </c>
      <c r="M42" s="30" t="s">
        <v>80</v>
      </c>
      <c r="N42" s="48">
        <v>474</v>
      </c>
      <c r="O42" s="48"/>
      <c r="P42" s="48"/>
      <c r="Q42" s="48"/>
      <c r="R42" s="48"/>
    </row>
    <row r="43" spans="2:18" s="2" customFormat="1" ht="9.75">
      <c r="B43" s="66" t="s">
        <v>81</v>
      </c>
      <c r="C43" s="64" t="s">
        <v>51</v>
      </c>
      <c r="D43" s="2" t="s">
        <v>82</v>
      </c>
      <c r="E43" s="1">
        <v>64</v>
      </c>
      <c r="F43" s="1">
        <v>675.8</v>
      </c>
      <c r="G43" s="37">
        <v>13703.32</v>
      </c>
      <c r="H43" s="37">
        <v>13703.32</v>
      </c>
      <c r="I43" s="47">
        <v>36927</v>
      </c>
      <c r="J43" s="47">
        <v>37346</v>
      </c>
      <c r="K43" s="47">
        <v>37711</v>
      </c>
      <c r="L43" s="30">
        <v>47</v>
      </c>
      <c r="M43" s="30" t="s">
        <v>71</v>
      </c>
      <c r="N43" s="48">
        <v>784</v>
      </c>
      <c r="O43" s="48"/>
      <c r="P43" s="48"/>
      <c r="Q43" s="48"/>
      <c r="R43" s="48"/>
    </row>
    <row r="44" spans="2:18" s="2" customFormat="1" ht="9.75">
      <c r="B44" s="66" t="s">
        <v>83</v>
      </c>
      <c r="C44" s="64" t="s">
        <v>51</v>
      </c>
      <c r="D44" s="2" t="s">
        <v>84</v>
      </c>
      <c r="E44" s="1">
        <v>371</v>
      </c>
      <c r="F44" s="1">
        <v>3110</v>
      </c>
      <c r="G44" s="37">
        <v>110015.7</v>
      </c>
      <c r="H44" s="37">
        <v>11001.57</v>
      </c>
      <c r="I44" s="47">
        <v>37047</v>
      </c>
      <c r="J44" s="47">
        <v>37711</v>
      </c>
      <c r="K44" s="47">
        <v>37711</v>
      </c>
      <c r="L44" s="30">
        <v>47</v>
      </c>
      <c r="M44" s="30" t="s">
        <v>68</v>
      </c>
      <c r="N44" s="48">
        <v>664</v>
      </c>
      <c r="O44" s="48"/>
      <c r="P44" s="48"/>
      <c r="Q44" s="48"/>
      <c r="R44" s="48"/>
    </row>
    <row r="45" spans="2:18" s="2" customFormat="1" ht="9.75">
      <c r="B45" s="66" t="s">
        <v>85</v>
      </c>
      <c r="C45" s="64" t="s">
        <v>51</v>
      </c>
      <c r="D45" s="2" t="s">
        <v>86</v>
      </c>
      <c r="E45" s="1">
        <v>31</v>
      </c>
      <c r="F45" s="1">
        <v>510</v>
      </c>
      <c r="G45" s="37">
        <v>9059.9</v>
      </c>
      <c r="H45" s="37">
        <v>905.99</v>
      </c>
      <c r="I45" s="47">
        <v>36923</v>
      </c>
      <c r="J45" s="47">
        <v>37711</v>
      </c>
      <c r="K45" s="47">
        <v>37711</v>
      </c>
      <c r="L45" s="30">
        <v>47</v>
      </c>
      <c r="M45" s="30" t="s">
        <v>68</v>
      </c>
      <c r="N45" s="48">
        <v>788</v>
      </c>
      <c r="O45" s="48"/>
      <c r="P45" s="48"/>
      <c r="Q45" s="48"/>
      <c r="R45" s="48"/>
    </row>
    <row r="46" spans="2:18" s="2" customFormat="1" ht="9.75">
      <c r="B46" s="66" t="s">
        <v>87</v>
      </c>
      <c r="C46" s="64" t="s">
        <v>51</v>
      </c>
      <c r="D46" s="2" t="s">
        <v>88</v>
      </c>
      <c r="E46" s="1">
        <v>109</v>
      </c>
      <c r="F46" s="1">
        <v>1258.4</v>
      </c>
      <c r="G46" s="37">
        <v>50635.08</v>
      </c>
      <c r="H46" s="37">
        <v>5063.5</v>
      </c>
      <c r="I46" s="47">
        <v>37244</v>
      </c>
      <c r="J46" s="47">
        <v>37802</v>
      </c>
      <c r="K46" s="47">
        <v>37802</v>
      </c>
      <c r="L46" s="30">
        <v>138</v>
      </c>
      <c r="M46" s="30" t="s">
        <v>68</v>
      </c>
      <c r="N46" s="48">
        <v>558</v>
      </c>
      <c r="O46" s="48"/>
      <c r="P46" s="48"/>
      <c r="Q46" s="48"/>
      <c r="R46" s="48"/>
    </row>
    <row r="47" spans="2:18" s="2" customFormat="1" ht="9.75">
      <c r="B47" s="66" t="s">
        <v>89</v>
      </c>
      <c r="C47" s="64" t="s">
        <v>51</v>
      </c>
      <c r="D47" s="2" t="s">
        <v>90</v>
      </c>
      <c r="E47" s="1">
        <v>62</v>
      </c>
      <c r="F47" s="1">
        <v>755.5</v>
      </c>
      <c r="G47" s="37">
        <v>26686.6</v>
      </c>
      <c r="H47" s="37">
        <v>2668.66</v>
      </c>
      <c r="I47" s="47">
        <v>37245</v>
      </c>
      <c r="J47" s="47">
        <v>37802</v>
      </c>
      <c r="K47" s="47">
        <v>37802</v>
      </c>
      <c r="L47" s="30">
        <v>138</v>
      </c>
      <c r="M47" s="30" t="s">
        <v>91</v>
      </c>
      <c r="N47" s="48">
        <v>557</v>
      </c>
      <c r="O47" s="48"/>
      <c r="P47" s="48"/>
      <c r="Q47" s="48"/>
      <c r="R47" s="48"/>
    </row>
    <row r="48" spans="2:18" s="2" customFormat="1" ht="9.75">
      <c r="B48" s="66" t="s">
        <v>92</v>
      </c>
      <c r="C48" s="64" t="s">
        <v>51</v>
      </c>
      <c r="D48" s="2" t="s">
        <v>93</v>
      </c>
      <c r="E48" s="1">
        <v>45</v>
      </c>
      <c r="F48" s="1">
        <v>220.2</v>
      </c>
      <c r="G48" s="37">
        <v>6865.19</v>
      </c>
      <c r="H48" s="37">
        <v>686.52</v>
      </c>
      <c r="I48" s="47">
        <v>37258</v>
      </c>
      <c r="J48" s="47">
        <v>37802</v>
      </c>
      <c r="K48" s="47">
        <v>37802</v>
      </c>
      <c r="L48" s="30">
        <v>138</v>
      </c>
      <c r="M48" s="30" t="s">
        <v>71</v>
      </c>
      <c r="N48" s="48">
        <v>544</v>
      </c>
      <c r="O48" s="48"/>
      <c r="P48" s="48"/>
      <c r="Q48" s="48"/>
      <c r="R48" s="48"/>
    </row>
    <row r="49" spans="2:18" s="2" customFormat="1" ht="9.75">
      <c r="B49" s="66" t="s">
        <v>94</v>
      </c>
      <c r="C49" s="64" t="s">
        <v>51</v>
      </c>
      <c r="D49" s="2" t="s">
        <v>95</v>
      </c>
      <c r="E49" s="1">
        <v>63</v>
      </c>
      <c r="F49" s="1">
        <v>1261.2</v>
      </c>
      <c r="G49" s="37">
        <v>117124.5</v>
      </c>
      <c r="H49" s="37">
        <v>11712.45</v>
      </c>
      <c r="I49" s="47">
        <v>37348</v>
      </c>
      <c r="J49" s="47">
        <v>37802</v>
      </c>
      <c r="K49" s="47">
        <v>37802</v>
      </c>
      <c r="L49" s="30">
        <v>138</v>
      </c>
      <c r="M49" s="30" t="s">
        <v>56</v>
      </c>
      <c r="N49" s="48">
        <v>454</v>
      </c>
      <c r="O49" s="48"/>
      <c r="P49" s="48"/>
      <c r="Q49" s="48"/>
      <c r="R49" s="48"/>
    </row>
    <row r="50" spans="2:18" s="2" customFormat="1" ht="9.75">
      <c r="B50" s="66" t="s">
        <v>96</v>
      </c>
      <c r="C50" s="64" t="s">
        <v>51</v>
      </c>
      <c r="D50" s="2" t="s">
        <v>97</v>
      </c>
      <c r="E50" s="1">
        <v>23</v>
      </c>
      <c r="F50" s="1">
        <v>282</v>
      </c>
      <c r="G50" s="37">
        <v>13471.2</v>
      </c>
      <c r="H50" s="37">
        <v>13471.2</v>
      </c>
      <c r="I50" s="47">
        <v>37047</v>
      </c>
      <c r="J50" s="47">
        <v>37346</v>
      </c>
      <c r="K50" s="47">
        <v>37802</v>
      </c>
      <c r="L50" s="30">
        <v>138</v>
      </c>
      <c r="M50" s="30" t="s">
        <v>68</v>
      </c>
      <c r="N50" s="48">
        <v>755</v>
      </c>
      <c r="O50" s="48"/>
      <c r="P50" s="48"/>
      <c r="Q50" s="48"/>
      <c r="R50" s="48"/>
    </row>
    <row r="51" spans="2:18" s="2" customFormat="1" ht="9.75">
      <c r="B51" s="66" t="s">
        <v>98</v>
      </c>
      <c r="C51" s="64" t="s">
        <v>51</v>
      </c>
      <c r="D51" s="2" t="s">
        <v>99</v>
      </c>
      <c r="E51" s="1">
        <v>42</v>
      </c>
      <c r="F51" s="1">
        <v>1270.4</v>
      </c>
      <c r="G51" s="37">
        <v>48322.1</v>
      </c>
      <c r="H51" s="37">
        <v>48322.1</v>
      </c>
      <c r="I51" s="47">
        <v>37019</v>
      </c>
      <c r="J51" s="47">
        <v>37529</v>
      </c>
      <c r="K51" s="47">
        <v>37894</v>
      </c>
      <c r="L51" s="30">
        <v>230</v>
      </c>
      <c r="M51" s="30" t="s">
        <v>80</v>
      </c>
      <c r="N51" s="48">
        <v>875</v>
      </c>
      <c r="O51" s="48"/>
      <c r="P51" s="48"/>
      <c r="Q51" s="48"/>
      <c r="R51" s="48"/>
    </row>
    <row r="52" spans="2:18" s="2" customFormat="1" ht="9.75">
      <c r="B52" s="66" t="s">
        <v>100</v>
      </c>
      <c r="C52" s="64" t="s">
        <v>51</v>
      </c>
      <c r="D52" s="2" t="s">
        <v>101</v>
      </c>
      <c r="E52" s="1">
        <v>64</v>
      </c>
      <c r="F52" s="1">
        <v>400.6</v>
      </c>
      <c r="G52" s="37">
        <v>31483.4</v>
      </c>
      <c r="H52" s="37">
        <v>3148.34</v>
      </c>
      <c r="I52" s="47">
        <v>37397</v>
      </c>
      <c r="J52" s="47">
        <v>37894</v>
      </c>
      <c r="K52" s="47">
        <v>37894</v>
      </c>
      <c r="L52" s="30">
        <v>230</v>
      </c>
      <c r="M52" s="30" t="s">
        <v>102</v>
      </c>
      <c r="N52" s="48">
        <v>497</v>
      </c>
      <c r="O52" s="48"/>
      <c r="P52" s="48"/>
      <c r="Q52" s="48"/>
      <c r="R52" s="48"/>
    </row>
    <row r="53" spans="2:18" s="2" customFormat="1" ht="9.75">
      <c r="B53" s="66" t="s">
        <v>103</v>
      </c>
      <c r="C53" s="64" t="s">
        <v>51</v>
      </c>
      <c r="D53" s="2" t="s">
        <v>104</v>
      </c>
      <c r="E53" s="1">
        <v>208</v>
      </c>
      <c r="F53" s="1">
        <v>551.4</v>
      </c>
      <c r="G53" s="37">
        <v>13872.25</v>
      </c>
      <c r="H53" s="37">
        <v>1387.2</v>
      </c>
      <c r="I53" s="47">
        <v>37265</v>
      </c>
      <c r="J53" s="47">
        <v>37894</v>
      </c>
      <c r="K53" s="47">
        <v>37894</v>
      </c>
      <c r="L53" s="30">
        <v>230</v>
      </c>
      <c r="M53" s="30" t="s">
        <v>105</v>
      </c>
      <c r="N53" s="48">
        <v>629</v>
      </c>
      <c r="O53" s="48"/>
      <c r="P53" s="48"/>
      <c r="Q53" s="48"/>
      <c r="R53" s="48"/>
    </row>
    <row r="54" spans="2:18" s="2" customFormat="1" ht="9.75">
      <c r="B54" s="66" t="s">
        <v>106</v>
      </c>
      <c r="C54" s="64" t="s">
        <v>51</v>
      </c>
      <c r="D54" s="2" t="s">
        <v>107</v>
      </c>
      <c r="E54" s="1">
        <v>92</v>
      </c>
      <c r="F54" s="1">
        <v>476.2</v>
      </c>
      <c r="G54" s="37">
        <v>8847.1</v>
      </c>
      <c r="H54" s="37">
        <v>8847.1</v>
      </c>
      <c r="I54" s="47">
        <v>37397</v>
      </c>
      <c r="J54" s="47">
        <v>37894</v>
      </c>
      <c r="K54" s="47">
        <v>37894</v>
      </c>
      <c r="L54" s="30">
        <v>230</v>
      </c>
      <c r="M54" s="30" t="s">
        <v>108</v>
      </c>
      <c r="N54" s="48">
        <v>497</v>
      </c>
      <c r="O54" s="48"/>
      <c r="P54" s="48"/>
      <c r="Q54" s="48"/>
      <c r="R54" s="48"/>
    </row>
    <row r="55" spans="2:18" s="2" customFormat="1" ht="9.75">
      <c r="B55" s="66" t="s">
        <v>109</v>
      </c>
      <c r="C55" s="64" t="s">
        <v>51</v>
      </c>
      <c r="D55" s="2" t="s">
        <v>110</v>
      </c>
      <c r="E55" s="1">
        <v>394</v>
      </c>
      <c r="F55" s="1">
        <v>3453</v>
      </c>
      <c r="G55" s="37">
        <v>141021.6</v>
      </c>
      <c r="H55" s="37">
        <v>141021.6</v>
      </c>
      <c r="I55" s="47">
        <v>37396</v>
      </c>
      <c r="J55" s="47">
        <v>37894</v>
      </c>
      <c r="K55" s="47">
        <v>37894</v>
      </c>
      <c r="L55" s="30">
        <v>230</v>
      </c>
      <c r="M55" s="30" t="s">
        <v>111</v>
      </c>
      <c r="N55" s="48">
        <v>498</v>
      </c>
      <c r="O55" s="48"/>
      <c r="P55" s="48"/>
      <c r="Q55" s="48"/>
      <c r="R55" s="48"/>
    </row>
    <row r="56" spans="2:18" s="2" customFormat="1" ht="9.75">
      <c r="B56" s="66" t="s">
        <v>112</v>
      </c>
      <c r="C56" s="64" t="s">
        <v>51</v>
      </c>
      <c r="D56" s="2" t="s">
        <v>113</v>
      </c>
      <c r="E56" s="1">
        <v>155</v>
      </c>
      <c r="F56" s="1">
        <v>1166.6</v>
      </c>
      <c r="G56" s="37">
        <v>28846.82</v>
      </c>
      <c r="H56" s="37">
        <v>9519.45</v>
      </c>
      <c r="I56" s="47">
        <v>37397</v>
      </c>
      <c r="J56" s="47">
        <v>37894</v>
      </c>
      <c r="K56" s="47">
        <v>37894</v>
      </c>
      <c r="L56" s="30">
        <v>230</v>
      </c>
      <c r="M56" s="30" t="s">
        <v>108</v>
      </c>
      <c r="N56" s="48">
        <v>497</v>
      </c>
      <c r="O56" s="48"/>
      <c r="P56" s="48"/>
      <c r="Q56" s="48"/>
      <c r="R56" s="48"/>
    </row>
    <row r="57" spans="2:18" s="2" customFormat="1" ht="9.75">
      <c r="B57" s="66" t="s">
        <v>114</v>
      </c>
      <c r="C57" s="64" t="s">
        <v>51</v>
      </c>
      <c r="D57" s="2" t="s">
        <v>115</v>
      </c>
      <c r="E57" s="1">
        <v>121</v>
      </c>
      <c r="F57" s="1">
        <v>1584.4</v>
      </c>
      <c r="G57" s="37">
        <v>65744</v>
      </c>
      <c r="H57" s="37">
        <v>6574.4</v>
      </c>
      <c r="I57" s="47">
        <v>37348</v>
      </c>
      <c r="J57" s="47">
        <v>37986</v>
      </c>
      <c r="K57" s="47">
        <v>37986</v>
      </c>
      <c r="L57" s="30">
        <v>322</v>
      </c>
      <c r="M57" s="30" t="s">
        <v>116</v>
      </c>
      <c r="N57" s="48">
        <v>638</v>
      </c>
      <c r="O57" s="48"/>
      <c r="P57" s="48"/>
      <c r="Q57" s="48"/>
      <c r="R57" s="48"/>
    </row>
    <row r="58" spans="2:18" s="2" customFormat="1" ht="9.75">
      <c r="B58" s="66" t="s">
        <v>117</v>
      </c>
      <c r="C58" s="64" t="s">
        <v>51</v>
      </c>
      <c r="D58" s="2" t="s">
        <v>118</v>
      </c>
      <c r="E58" s="1">
        <v>81</v>
      </c>
      <c r="F58" s="1">
        <v>656.4</v>
      </c>
      <c r="G58" s="37">
        <v>23546.36</v>
      </c>
      <c r="H58" s="37">
        <v>2354.64</v>
      </c>
      <c r="I58" s="47">
        <v>37160</v>
      </c>
      <c r="J58" s="47">
        <v>37711</v>
      </c>
      <c r="K58" s="47">
        <v>38077</v>
      </c>
      <c r="L58" s="30">
        <v>413</v>
      </c>
      <c r="M58" s="30" t="s">
        <v>119</v>
      </c>
      <c r="N58" s="48">
        <v>917</v>
      </c>
      <c r="O58" s="48"/>
      <c r="P58" s="48"/>
      <c r="Q58" s="48"/>
      <c r="R58" s="48"/>
    </row>
    <row r="59" spans="2:18" s="2" customFormat="1" ht="9.75">
      <c r="B59" s="66" t="s">
        <v>120</v>
      </c>
      <c r="C59" s="64" t="s">
        <v>51</v>
      </c>
      <c r="D59" s="2" t="s">
        <v>121</v>
      </c>
      <c r="E59" s="1">
        <v>150</v>
      </c>
      <c r="F59" s="1">
        <v>2384</v>
      </c>
      <c r="G59" s="37">
        <v>103141.6</v>
      </c>
      <c r="H59" s="37">
        <v>36890.06</v>
      </c>
      <c r="I59" s="47">
        <v>36929</v>
      </c>
      <c r="J59" s="47">
        <v>37346</v>
      </c>
      <c r="K59" s="47">
        <v>38077</v>
      </c>
      <c r="L59" s="30">
        <v>413</v>
      </c>
      <c r="M59" s="30" t="s">
        <v>122</v>
      </c>
      <c r="N59" s="48">
        <v>1148</v>
      </c>
      <c r="O59" s="48"/>
      <c r="P59" s="48"/>
      <c r="Q59" s="48"/>
      <c r="R59" s="48"/>
    </row>
    <row r="60" spans="2:18" s="2" customFormat="1" ht="9.75">
      <c r="B60" s="66" t="s">
        <v>123</v>
      </c>
      <c r="C60" s="64" t="s">
        <v>51</v>
      </c>
      <c r="D60" s="2" t="s">
        <v>124</v>
      </c>
      <c r="E60" s="1">
        <v>26</v>
      </c>
      <c r="F60" s="1">
        <v>456</v>
      </c>
      <c r="G60" s="37">
        <v>34574</v>
      </c>
      <c r="H60" s="37">
        <v>34574</v>
      </c>
      <c r="I60" s="47">
        <v>37354</v>
      </c>
      <c r="J60" s="47">
        <v>38077</v>
      </c>
      <c r="K60" s="47">
        <v>38077</v>
      </c>
      <c r="L60" s="30">
        <v>413</v>
      </c>
      <c r="M60" s="30" t="s">
        <v>56</v>
      </c>
      <c r="N60" s="48">
        <v>723</v>
      </c>
      <c r="O60" s="48"/>
      <c r="P60" s="48"/>
      <c r="Q60" s="48"/>
      <c r="R60" s="48"/>
    </row>
    <row r="61" spans="2:18" s="2" customFormat="1" ht="9.75">
      <c r="B61" s="66" t="s">
        <v>125</v>
      </c>
      <c r="C61" s="64" t="s">
        <v>51</v>
      </c>
      <c r="D61" s="2" t="s">
        <v>126</v>
      </c>
      <c r="E61" s="1">
        <v>20</v>
      </c>
      <c r="F61" s="1">
        <v>62</v>
      </c>
      <c r="G61" s="37">
        <v>965.25</v>
      </c>
      <c r="H61" s="37">
        <v>96.52</v>
      </c>
      <c r="I61" s="47">
        <v>37652</v>
      </c>
      <c r="J61" s="47">
        <v>38077</v>
      </c>
      <c r="K61" s="47">
        <v>38077</v>
      </c>
      <c r="L61" s="30">
        <v>413</v>
      </c>
      <c r="M61" s="30" t="s">
        <v>127</v>
      </c>
      <c r="N61" s="48">
        <v>425</v>
      </c>
      <c r="O61" s="48"/>
      <c r="P61" s="48"/>
      <c r="Q61" s="48"/>
      <c r="R61" s="48"/>
    </row>
    <row r="62" spans="2:18" s="2" customFormat="1" ht="9.75">
      <c r="B62" s="66" t="s">
        <v>128</v>
      </c>
      <c r="C62" s="64" t="s">
        <v>51</v>
      </c>
      <c r="D62" s="2" t="s">
        <v>129</v>
      </c>
      <c r="E62" s="1">
        <v>42</v>
      </c>
      <c r="F62" s="1">
        <v>453</v>
      </c>
      <c r="G62" s="37">
        <v>20409.25</v>
      </c>
      <c r="H62" s="37">
        <v>2040.93</v>
      </c>
      <c r="I62" s="47">
        <v>37354</v>
      </c>
      <c r="J62" s="47">
        <v>38168</v>
      </c>
      <c r="K62" s="47">
        <v>38168</v>
      </c>
      <c r="L62" s="30">
        <v>504</v>
      </c>
      <c r="M62" s="30" t="s">
        <v>56</v>
      </c>
      <c r="N62" s="48">
        <v>814</v>
      </c>
      <c r="O62" s="48"/>
      <c r="P62" s="48"/>
      <c r="Q62" s="48"/>
      <c r="R62" s="48"/>
    </row>
    <row r="63" spans="2:18" s="2" customFormat="1" ht="9.75">
      <c r="B63" s="66" t="s">
        <v>130</v>
      </c>
      <c r="C63" s="64" t="s">
        <v>51</v>
      </c>
      <c r="D63" s="2" t="s">
        <v>131</v>
      </c>
      <c r="E63" s="1">
        <v>124</v>
      </c>
      <c r="F63" s="1">
        <v>3106</v>
      </c>
      <c r="G63" s="37">
        <v>155231.8</v>
      </c>
      <c r="H63" s="37">
        <v>15523.18</v>
      </c>
      <c r="I63" s="47">
        <v>37258</v>
      </c>
      <c r="J63" s="47">
        <v>38168</v>
      </c>
      <c r="K63" s="47">
        <v>38168</v>
      </c>
      <c r="L63" s="30">
        <v>504</v>
      </c>
      <c r="M63" s="30" t="s">
        <v>68</v>
      </c>
      <c r="N63" s="48">
        <v>910</v>
      </c>
      <c r="O63" s="48"/>
      <c r="P63" s="48"/>
      <c r="Q63" s="48"/>
      <c r="R63" s="48"/>
    </row>
    <row r="64" spans="2:18" s="2" customFormat="1" ht="9.75">
      <c r="B64" s="66" t="s">
        <v>132</v>
      </c>
      <c r="C64" s="64" t="s">
        <v>51</v>
      </c>
      <c r="D64" s="2" t="s">
        <v>133</v>
      </c>
      <c r="E64" s="1">
        <v>114</v>
      </c>
      <c r="F64" s="1">
        <v>1154.6</v>
      </c>
      <c r="G64" s="37">
        <v>41873.9</v>
      </c>
      <c r="H64" s="37">
        <v>4187.39</v>
      </c>
      <c r="I64" s="47">
        <v>37649</v>
      </c>
      <c r="J64" s="47">
        <v>38533</v>
      </c>
      <c r="K64" s="47">
        <v>38533</v>
      </c>
      <c r="L64" s="30">
        <v>869</v>
      </c>
      <c r="M64" s="30" t="s">
        <v>91</v>
      </c>
      <c r="N64" s="48">
        <v>884</v>
      </c>
      <c r="O64" s="48"/>
      <c r="P64" s="48"/>
      <c r="Q64" s="48"/>
      <c r="R64" s="48"/>
    </row>
    <row r="65" spans="2:18" s="2" customFormat="1" ht="9.7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9.7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9.7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