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<sst xmlns="http://schemas.openxmlformats.org/spreadsheetml/2006/main" count="280" uniqueCount="173">
  <si>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</si>
  <si>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</si>
  <si>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</si>
  <si>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</si>
  <si>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</si>
  <si>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</si>
  <si>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</si>
  <si>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</si>
  <si>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</si>
  <si>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</si>
  <si>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</si>
  <si>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</si>
  <si>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</si>
  <si>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</si>
  <si>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</si>
  <si>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</si>
  <si>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</si>
  <si>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</si>
  <si>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</si>
  <si>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</si>
  <si>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</si>
  <si>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</si>
  <si>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</si>
  <si>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</si>
  <si>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</si>
  <si>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</si>
  <si>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</si>
  <si>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</si>
  <si>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</si>
  <si>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</si>
  <si>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</si>
  <si>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</si>
  <si>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</si>
  <si>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</si>
  <si>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</si>
  <si>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</si>
  <si>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</si>
  <si>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</si>
  <si>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</si>
  <si>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</si>
  <si>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</si>
  <si>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</si>
  <si>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</si>
  <si>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</si>
  <si>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</si>
  <si>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</si>
  <si>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</si>
  <si>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</si>
  <si>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</si>
  <si>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</si>
  <si>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</si>
  <si>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</si>
  <si>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</si>
  <si>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</si>
  <si>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</si>
  <si>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</si>
  <si>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</si>
  <si>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540050101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</si>
  <si>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</si>
  <si>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</si>
  <si>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</si>
  <si>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</si>
  <si>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</si>
  <si>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</si>
  <si>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</si>
  <si>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</si>
  <si>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</si>
  <si>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</si>
  <si>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</si>
  <si>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</si>
  <si>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</si>
  <si>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</si>
  <si>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E.H.TULGESTKA &amp; SONS</t>
  </si>
  <si>
    <t>540250101</t>
  </si>
  <si>
    <t>BINGO ASPEN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</si>
  <si>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</si>
  <si>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</si>
  <si>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</si>
  <si>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</si>
  <si>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</si>
  <si>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</si>
  <si>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</si>
  <si>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</si>
  <si>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</si>
  <si>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</si>
  <si>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</si>
  <si>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</si>
  <si>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</si>
  <si>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</si>
  <si>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</si>
  <si>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</si>
  <si>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</si>
  <si>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</si>
  <si>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</si>
  <si>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</si>
  <si>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</si>
  <si>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</si>
  <si>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</si>
  <si>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</si>
  <si>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</si>
  <si>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CATALANO FOREST PRODUCTS INC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</si>
  <si>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</si>
  <si>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</si>
  <si>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</si>
  <si>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</si>
  <si>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</si>
  <si>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</si>
  <si>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</si>
  <si>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</si>
  <si>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</si>
  <si>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</si>
  <si>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</si>
  <si>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</si>
  <si>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</si>
  <si>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</si>
  <si>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</si>
  <si>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</si>
  <si>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</si>
  <si>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</si>
  <si>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</si>
  <si>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</si>
  <si>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</si>
  <si>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</si>
  <si>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</si>
  <si>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</si>
  <si>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</si>
  <si>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</si>
  <si>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</si>
  <si>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</si>
  <si>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</si>
  <si>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</si>
  <si>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</si>
  <si>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</si>
  <si>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</si>
  <si>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</si>
  <si>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FINLEY FOREST PRODUCTS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</si>
  <si>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</si>
  <si>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</si>
  <si>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</si>
  <si>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</si>
  <si>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</si>
  <si>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</si>
  <si>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</si>
  <si>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</si>
  <si>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</si>
  <si>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</si>
  <si>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</si>
  <si>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</si>
  <si>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540140301</t>
  </si>
  <si>
    <t>BLUE LAKE ASPEN</t>
  </si>
  <si>
    <t>A. LAMBERSON L.L.C.</t>
  </si>
  <si>
    <t>540070201</t>
  </si>
  <si>
    <t>MEAFORD GRADE</t>
  </si>
  <si>
    <t>540180201</t>
  </si>
  <si>
    <t>OVEN BIRD POP</t>
  </si>
  <si>
    <t>540100201</t>
  </si>
  <si>
    <t>SCENIC ROAD #3 POP</t>
  </si>
  <si>
    <t>WATSON FOREST PRODUCTS</t>
  </si>
  <si>
    <t>540210201</t>
  </si>
  <si>
    <t>JACKGRASS</t>
  </si>
  <si>
    <t>540080201</t>
  </si>
  <si>
    <t>SECTION ONE REMOVAL</t>
  </si>
  <si>
    <t>540230301</t>
  </si>
  <si>
    <t>I-70</t>
  </si>
  <si>
    <t>540160301</t>
  </si>
  <si>
    <t>23-23 ASPEN</t>
  </si>
  <si>
    <t>540240301</t>
  </si>
  <si>
    <t>PIOB MOR</t>
  </si>
  <si>
    <t>540220301</t>
  </si>
  <si>
    <t>HOOSIER DADDY?</t>
  </si>
  <si>
    <t>540020301</t>
  </si>
  <si>
    <t>GREEN'S OAK TRAIL ASPEN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</si>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</sst>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4971</v>
      </c>
      <c r="L17" s="30"/>
    </row>
    <row r="18" spans="4:12" ht="12.75">
      <c r="D18" s="12" t="s">
        <v>37</v>
      </c>
      <c r="G18" s="21">
        <f>DSUM(DATABASE,5,U15:U16)</f>
        <v>55997.48999999998</v>
      </c>
      <c r="L18" s="30"/>
    </row>
    <row r="19" spans="4:12" ht="12.75">
      <c r="D19" s="12" t="s">
        <v>34</v>
      </c>
      <c r="G19" s="18">
        <f>DSUM(DATABASE,6,V15:V16)</f>
        <v>2084667.1100000003</v>
      </c>
      <c r="L19" s="30"/>
    </row>
    <row r="20" spans="4:12" ht="12.75">
      <c r="D20" s="12" t="s">
        <v>38</v>
      </c>
      <c r="G20" s="18">
        <f>DSUM(DATABASE,7,W15:W16)</f>
        <v>1014554.21</v>
      </c>
      <c r="L20" s="30"/>
    </row>
    <row r="21" spans="4:12" ht="12.75">
      <c r="D21" s="12" t="s">
        <v>35</v>
      </c>
      <c r="E21" s="22"/>
      <c r="F21" s="22"/>
      <c r="G21" s="18">
        <f>+G19-G20</f>
        <v>1070112.9000000004</v>
      </c>
      <c r="L21" s="30"/>
    </row>
    <row r="22" spans="4:12" ht="12.75">
      <c r="D22" s="12" t="s">
        <v>44</v>
      </c>
      <c r="E22" s="22"/>
      <c r="F22" s="22"/>
      <c r="G22" s="45">
        <f>+G20/G19</f>
        <v>0.48667444559049994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2.099811979586355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-289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-106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260</v>
      </c>
      <c r="F33" s="1">
        <v>1133.8</v>
      </c>
      <c r="G33" s="37">
        <v>24894.13</v>
      </c>
      <c r="H33" s="37">
        <v>24894.13</v>
      </c>
      <c r="I33" s="47">
        <v>37053</v>
      </c>
      <c r="J33" s="47">
        <v>37621</v>
      </c>
      <c r="K33" s="47">
        <v>37986</v>
      </c>
      <c r="L33" s="30">
        <v>-14</v>
      </c>
      <c r="M33" s="30" t="s">
        <v>59</v>
      </c>
      <c r="N33" s="48">
        <v>933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175</v>
      </c>
      <c r="F34" s="1">
        <v>3728.2</v>
      </c>
      <c r="G34" s="37">
        <v>135624.75</v>
      </c>
      <c r="H34" s="37">
        <v>135624.75</v>
      </c>
      <c r="I34" s="47">
        <v>36413</v>
      </c>
      <c r="J34" s="47">
        <v>37621</v>
      </c>
      <c r="K34" s="47">
        <v>37986</v>
      </c>
      <c r="L34" s="30">
        <v>-14</v>
      </c>
      <c r="M34" s="30" t="s">
        <v>62</v>
      </c>
      <c r="N34" s="48">
        <v>1573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89</v>
      </c>
      <c r="F35" s="1">
        <v>827</v>
      </c>
      <c r="G35" s="37">
        <v>28070.79</v>
      </c>
      <c r="H35" s="37">
        <v>4010.11</v>
      </c>
      <c r="I35" s="47">
        <v>37348</v>
      </c>
      <c r="J35" s="47">
        <v>37711</v>
      </c>
      <c r="K35" s="47">
        <v>38077</v>
      </c>
      <c r="L35" s="30">
        <v>77</v>
      </c>
      <c r="M35" s="30" t="s">
        <v>65</v>
      </c>
      <c r="N35" s="48">
        <v>729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259.9</v>
      </c>
      <c r="G36" s="37">
        <v>9434.55</v>
      </c>
      <c r="H36" s="37">
        <v>9434.55</v>
      </c>
      <c r="I36" s="47">
        <v>37354</v>
      </c>
      <c r="J36" s="47">
        <v>37711</v>
      </c>
      <c r="K36" s="47">
        <v>38077</v>
      </c>
      <c r="L36" s="30">
        <v>77</v>
      </c>
      <c r="M36" s="30" t="s">
        <v>62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45</v>
      </c>
      <c r="F37" s="1">
        <v>166</v>
      </c>
      <c r="G37" s="37">
        <v>8636.4</v>
      </c>
      <c r="H37" s="37">
        <v>8636.4</v>
      </c>
      <c r="I37" s="47">
        <v>37354</v>
      </c>
      <c r="J37" s="47">
        <v>37711</v>
      </c>
      <c r="K37" s="47">
        <v>38077</v>
      </c>
      <c r="L37" s="30">
        <v>77</v>
      </c>
      <c r="M37" s="30" t="s">
        <v>62</v>
      </c>
      <c r="N37" s="48">
        <v>723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169</v>
      </c>
      <c r="F38" s="1">
        <v>1513.5</v>
      </c>
      <c r="G38" s="37">
        <v>26014.6</v>
      </c>
      <c r="H38" s="37">
        <v>22112.41</v>
      </c>
      <c r="I38" s="47">
        <v>36952</v>
      </c>
      <c r="J38" s="47">
        <v>37346</v>
      </c>
      <c r="K38" s="47">
        <v>38077</v>
      </c>
      <c r="L38" s="30">
        <v>77</v>
      </c>
      <c r="M38" s="30" t="s">
        <v>72</v>
      </c>
      <c r="N38" s="48">
        <v>1125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15</v>
      </c>
      <c r="F39" s="1">
        <v>296.4</v>
      </c>
      <c r="G39" s="37">
        <v>12678.98</v>
      </c>
      <c r="H39" s="37">
        <v>12678.98</v>
      </c>
      <c r="I39" s="47">
        <v>37265</v>
      </c>
      <c r="J39" s="47">
        <v>37711</v>
      </c>
      <c r="K39" s="47">
        <v>38077</v>
      </c>
      <c r="L39" s="30">
        <v>77</v>
      </c>
      <c r="M39" s="30" t="s">
        <v>59</v>
      </c>
      <c r="N39" s="48">
        <v>812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371</v>
      </c>
      <c r="F40" s="1">
        <v>3110</v>
      </c>
      <c r="G40" s="37">
        <v>111115.85</v>
      </c>
      <c r="H40" s="37">
        <v>111115.85</v>
      </c>
      <c r="I40" s="47">
        <v>37047</v>
      </c>
      <c r="J40" s="47">
        <v>37711</v>
      </c>
      <c r="K40" s="47">
        <v>38077</v>
      </c>
      <c r="L40" s="30">
        <v>77</v>
      </c>
      <c r="M40" s="30" t="s">
        <v>72</v>
      </c>
      <c r="N40" s="48">
        <v>1030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31</v>
      </c>
      <c r="F41" s="1">
        <v>510</v>
      </c>
      <c r="G41" s="37">
        <v>9512.89</v>
      </c>
      <c r="H41" s="37">
        <v>1358.98</v>
      </c>
      <c r="I41" s="47">
        <v>36923</v>
      </c>
      <c r="J41" s="47">
        <v>37711</v>
      </c>
      <c r="K41" s="47">
        <v>38077</v>
      </c>
      <c r="L41" s="5">
        <v>77</v>
      </c>
      <c r="M41" s="46" t="s">
        <v>72</v>
      </c>
      <c r="N41" s="2">
        <v>1154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26</v>
      </c>
      <c r="F42" s="1">
        <v>456</v>
      </c>
      <c r="G42" s="37">
        <v>34574</v>
      </c>
      <c r="H42" s="37">
        <v>34574</v>
      </c>
      <c r="I42" s="47">
        <v>37354</v>
      </c>
      <c r="J42" s="47">
        <v>38077</v>
      </c>
      <c r="K42" s="47">
        <v>38077</v>
      </c>
      <c r="L42" s="30">
        <v>77</v>
      </c>
      <c r="M42" s="30" t="s">
        <v>62</v>
      </c>
      <c r="N42" s="48">
        <v>723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20</v>
      </c>
      <c r="F43" s="1">
        <v>62</v>
      </c>
      <c r="G43" s="37">
        <v>965.25</v>
      </c>
      <c r="H43" s="37">
        <v>96.52</v>
      </c>
      <c r="I43" s="47">
        <v>37652</v>
      </c>
      <c r="J43" s="47">
        <v>38077</v>
      </c>
      <c r="K43" s="47">
        <v>38077</v>
      </c>
      <c r="L43" s="30">
        <v>77</v>
      </c>
      <c r="M43" s="30" t="s">
        <v>83</v>
      </c>
      <c r="N43" s="48">
        <v>425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221</v>
      </c>
      <c r="F44" s="1">
        <v>1471.9</v>
      </c>
      <c r="G44" s="37">
        <v>48715.95</v>
      </c>
      <c r="H44" s="37">
        <v>25053.91</v>
      </c>
      <c r="I44" s="47">
        <v>37173</v>
      </c>
      <c r="J44" s="47">
        <v>37711</v>
      </c>
      <c r="K44" s="47">
        <v>38114</v>
      </c>
      <c r="L44" s="30">
        <v>114</v>
      </c>
      <c r="M44" s="30" t="s">
        <v>53</v>
      </c>
      <c r="N44" s="48">
        <v>941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109</v>
      </c>
      <c r="F45" s="1">
        <v>1258.4</v>
      </c>
      <c r="G45" s="37">
        <v>53166.83</v>
      </c>
      <c r="H45" s="37">
        <v>7595.25</v>
      </c>
      <c r="I45" s="47">
        <v>37244</v>
      </c>
      <c r="J45" s="47">
        <v>37802</v>
      </c>
      <c r="K45" s="47">
        <v>38168</v>
      </c>
      <c r="L45" s="30">
        <v>168</v>
      </c>
      <c r="M45" s="30" t="s">
        <v>72</v>
      </c>
      <c r="N45" s="48">
        <v>924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336</v>
      </c>
      <c r="F46" s="1">
        <v>3220</v>
      </c>
      <c r="G46" s="37">
        <v>117681.3</v>
      </c>
      <c r="H46" s="37">
        <v>47072.52</v>
      </c>
      <c r="I46" s="47">
        <v>37047</v>
      </c>
      <c r="J46" s="47">
        <v>37711</v>
      </c>
      <c r="K46" s="47">
        <v>38168</v>
      </c>
      <c r="L46" s="30">
        <v>168</v>
      </c>
      <c r="M46" s="30" t="s">
        <v>72</v>
      </c>
      <c r="N46" s="48">
        <v>1121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42</v>
      </c>
      <c r="F47" s="1">
        <v>453</v>
      </c>
      <c r="G47" s="37">
        <v>20409.25</v>
      </c>
      <c r="H47" s="37">
        <v>20409.25</v>
      </c>
      <c r="I47" s="47">
        <v>37354</v>
      </c>
      <c r="J47" s="47">
        <v>38168</v>
      </c>
      <c r="K47" s="47">
        <v>38168</v>
      </c>
      <c r="L47" s="30">
        <v>168</v>
      </c>
      <c r="M47" s="30" t="s">
        <v>62</v>
      </c>
      <c r="N47" s="48">
        <v>814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39</v>
      </c>
      <c r="F48" s="1">
        <v>1620.8</v>
      </c>
      <c r="G48" s="37">
        <v>131118.02</v>
      </c>
      <c r="H48" s="37">
        <v>131118.02</v>
      </c>
      <c r="I48" s="47">
        <v>37684</v>
      </c>
      <c r="J48" s="47">
        <v>38168</v>
      </c>
      <c r="K48" s="47">
        <v>38168</v>
      </c>
      <c r="L48" s="30">
        <v>168</v>
      </c>
      <c r="M48" s="30" t="s">
        <v>94</v>
      </c>
      <c r="N48" s="48">
        <v>484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62</v>
      </c>
      <c r="F49" s="1">
        <v>755.5</v>
      </c>
      <c r="G49" s="37">
        <v>28020.93</v>
      </c>
      <c r="H49" s="37">
        <v>28020.93</v>
      </c>
      <c r="I49" s="47">
        <v>37245</v>
      </c>
      <c r="J49" s="47">
        <v>37802</v>
      </c>
      <c r="K49" s="47">
        <v>38168</v>
      </c>
      <c r="L49" s="30">
        <v>168</v>
      </c>
      <c r="M49" s="30" t="s">
        <v>97</v>
      </c>
      <c r="N49" s="48">
        <v>923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350</v>
      </c>
      <c r="F50" s="1">
        <v>1163.2</v>
      </c>
      <c r="G50" s="37">
        <v>21181.85</v>
      </c>
      <c r="H50" s="37">
        <v>2118.18</v>
      </c>
      <c r="I50" s="47">
        <v>37700</v>
      </c>
      <c r="J50" s="47">
        <v>38168</v>
      </c>
      <c r="K50" s="47">
        <v>38168</v>
      </c>
      <c r="L50" s="30">
        <v>168</v>
      </c>
      <c r="M50" s="30" t="s">
        <v>100</v>
      </c>
      <c r="N50" s="48">
        <v>468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36</v>
      </c>
      <c r="F51" s="1">
        <v>512.8</v>
      </c>
      <c r="G51" s="37">
        <v>17902.64</v>
      </c>
      <c r="H51" s="37">
        <v>17902.64</v>
      </c>
      <c r="I51" s="47">
        <v>37685</v>
      </c>
      <c r="J51" s="47">
        <v>38168</v>
      </c>
      <c r="K51" s="47">
        <v>38168</v>
      </c>
      <c r="L51" s="30">
        <v>168</v>
      </c>
      <c r="M51" s="30" t="s">
        <v>72</v>
      </c>
      <c r="N51" s="48">
        <v>483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17</v>
      </c>
      <c r="F52" s="1">
        <v>188</v>
      </c>
      <c r="G52" s="37">
        <v>9465</v>
      </c>
      <c r="H52" s="37">
        <v>946.5</v>
      </c>
      <c r="I52" s="47">
        <v>37684</v>
      </c>
      <c r="J52" s="47">
        <v>38168</v>
      </c>
      <c r="K52" s="47">
        <v>38168</v>
      </c>
      <c r="L52" s="30">
        <v>168</v>
      </c>
      <c r="M52" s="30" t="s">
        <v>72</v>
      </c>
      <c r="N52" s="48">
        <v>484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124</v>
      </c>
      <c r="F53" s="1">
        <v>3106</v>
      </c>
      <c r="G53" s="37">
        <v>155231.77</v>
      </c>
      <c r="H53" s="37">
        <v>15523.18</v>
      </c>
      <c r="I53" s="47">
        <v>37258</v>
      </c>
      <c r="J53" s="47">
        <v>38168</v>
      </c>
      <c r="K53" s="47">
        <v>38168</v>
      </c>
      <c r="L53" s="30">
        <v>168</v>
      </c>
      <c r="M53" s="30" t="s">
        <v>72</v>
      </c>
      <c r="N53" s="48">
        <v>910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45</v>
      </c>
      <c r="F54" s="1">
        <v>220.2</v>
      </c>
      <c r="G54" s="37">
        <v>7208.44</v>
      </c>
      <c r="H54" s="37">
        <v>1029.77</v>
      </c>
      <c r="I54" s="47">
        <v>37258</v>
      </c>
      <c r="J54" s="47">
        <v>37802</v>
      </c>
      <c r="K54" s="47">
        <v>38168</v>
      </c>
      <c r="L54" s="30">
        <v>168</v>
      </c>
      <c r="M54" s="30" t="s">
        <v>53</v>
      </c>
      <c r="N54" s="48">
        <v>910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12</v>
      </c>
      <c r="F55" s="1">
        <v>327.6</v>
      </c>
      <c r="G55" s="37">
        <v>13221.69</v>
      </c>
      <c r="H55" s="37">
        <v>13221.68</v>
      </c>
      <c r="I55" s="47">
        <v>37684</v>
      </c>
      <c r="J55" s="47">
        <v>38168</v>
      </c>
      <c r="K55" s="47">
        <v>38168</v>
      </c>
      <c r="L55" s="30">
        <v>168</v>
      </c>
      <c r="M55" s="30" t="s">
        <v>72</v>
      </c>
      <c r="N55" s="48">
        <v>484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64</v>
      </c>
      <c r="F56" s="1">
        <v>400.6</v>
      </c>
      <c r="G56" s="37">
        <v>33057.57</v>
      </c>
      <c r="H56" s="37">
        <v>33057.57</v>
      </c>
      <c r="I56" s="47">
        <v>37397</v>
      </c>
      <c r="J56" s="47">
        <v>37894</v>
      </c>
      <c r="K56" s="47">
        <v>38260</v>
      </c>
      <c r="L56" s="30">
        <v>260</v>
      </c>
      <c r="M56" s="30" t="s">
        <v>113</v>
      </c>
      <c r="N56" s="48">
        <v>863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</v>
      </c>
      <c r="F57" s="1">
        <v>246.4</v>
      </c>
      <c r="G57" s="37">
        <v>6674</v>
      </c>
      <c r="H57" s="37">
        <v>667.4</v>
      </c>
      <c r="I57" s="47">
        <v>37691</v>
      </c>
      <c r="J57" s="47">
        <v>38260</v>
      </c>
      <c r="K57" s="47">
        <v>38260</v>
      </c>
      <c r="L57" s="30">
        <v>260</v>
      </c>
      <c r="M57" s="30" t="s">
        <v>72</v>
      </c>
      <c r="N57" s="48">
        <v>569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394</v>
      </c>
      <c r="F58" s="1">
        <v>3453</v>
      </c>
      <c r="G58" s="37">
        <v>141021.64</v>
      </c>
      <c r="H58" s="37">
        <v>141021.64</v>
      </c>
      <c r="I58" s="47">
        <v>37396</v>
      </c>
      <c r="J58" s="47">
        <v>37894</v>
      </c>
      <c r="K58" s="47">
        <v>38260</v>
      </c>
      <c r="L58" s="30">
        <v>260</v>
      </c>
      <c r="M58" s="30" t="s">
        <v>118</v>
      </c>
      <c r="N58" s="48">
        <v>864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155</v>
      </c>
      <c r="F59" s="1">
        <v>1166.6</v>
      </c>
      <c r="G59" s="37">
        <v>29957.42</v>
      </c>
      <c r="H59" s="37">
        <v>9519.45</v>
      </c>
      <c r="I59" s="47">
        <v>37397</v>
      </c>
      <c r="J59" s="47">
        <v>37894</v>
      </c>
      <c r="K59" s="47">
        <v>38260</v>
      </c>
      <c r="L59" s="30">
        <v>260</v>
      </c>
      <c r="M59" s="30" t="s">
        <v>56</v>
      </c>
      <c r="N59" s="48">
        <v>863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121</v>
      </c>
      <c r="F60" s="1">
        <v>1584.4</v>
      </c>
      <c r="G60" s="37">
        <v>67551.96</v>
      </c>
      <c r="H60" s="37">
        <v>29584.8</v>
      </c>
      <c r="I60" s="47">
        <v>37348</v>
      </c>
      <c r="J60" s="47">
        <v>37986</v>
      </c>
      <c r="K60" s="47">
        <v>38352</v>
      </c>
      <c r="L60" s="30">
        <v>352</v>
      </c>
      <c r="M60" s="30" t="s">
        <v>123</v>
      </c>
      <c r="N60" s="48">
        <v>1004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70</v>
      </c>
      <c r="F61" s="1">
        <v>1528.6</v>
      </c>
      <c r="G61" s="37">
        <v>83911.2</v>
      </c>
      <c r="H61" s="37">
        <v>8391.12</v>
      </c>
      <c r="I61" s="47">
        <v>37721</v>
      </c>
      <c r="J61" s="47">
        <v>38352</v>
      </c>
      <c r="K61" s="47">
        <v>38352</v>
      </c>
      <c r="L61" s="30">
        <v>352</v>
      </c>
      <c r="M61" s="30" t="s">
        <v>126</v>
      </c>
      <c r="N61" s="48">
        <v>631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38</v>
      </c>
      <c r="F62" s="1">
        <v>424.2</v>
      </c>
      <c r="G62" s="37">
        <v>31161.9</v>
      </c>
      <c r="H62" s="37">
        <v>3116.19</v>
      </c>
      <c r="I62" s="47">
        <v>37748</v>
      </c>
      <c r="J62" s="47">
        <v>38352</v>
      </c>
      <c r="K62" s="47">
        <v>38352</v>
      </c>
      <c r="L62" s="30">
        <v>352</v>
      </c>
      <c r="M62" s="30" t="s">
        <v>129</v>
      </c>
      <c r="N62" s="48">
        <v>604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159</v>
      </c>
      <c r="F63" s="1">
        <v>2066</v>
      </c>
      <c r="G63" s="37">
        <v>58161.35</v>
      </c>
      <c r="H63" s="37">
        <v>5816.14</v>
      </c>
      <c r="I63" s="47">
        <v>37714</v>
      </c>
      <c r="J63" s="47">
        <v>38352</v>
      </c>
      <c r="K63" s="47">
        <v>38352</v>
      </c>
      <c r="L63" s="30">
        <v>352</v>
      </c>
      <c r="M63" s="30" t="s">
        <v>132</v>
      </c>
      <c r="N63" s="48">
        <v>638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9</v>
      </c>
      <c r="F64" s="1">
        <v>104</v>
      </c>
      <c r="G64" s="37">
        <v>3130.4</v>
      </c>
      <c r="H64" s="37">
        <v>313.04</v>
      </c>
      <c r="I64" s="47">
        <v>37677</v>
      </c>
      <c r="J64" s="47">
        <v>38352</v>
      </c>
      <c r="K64" s="47">
        <v>38352</v>
      </c>
      <c r="L64" s="30">
        <v>352</v>
      </c>
      <c r="M64" s="30" t="s">
        <v>135</v>
      </c>
      <c r="N64" s="48">
        <v>675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42</v>
      </c>
      <c r="F65" s="1">
        <v>336.8</v>
      </c>
      <c r="G65" s="37">
        <v>12177.35</v>
      </c>
      <c r="H65" s="37">
        <v>1217.73</v>
      </c>
      <c r="I65" s="47">
        <v>37714</v>
      </c>
      <c r="J65" s="47">
        <v>38352</v>
      </c>
      <c r="K65" s="47">
        <v>38352</v>
      </c>
      <c r="L65" s="30">
        <v>352</v>
      </c>
      <c r="M65" s="30" t="s">
        <v>62</v>
      </c>
      <c r="N65" s="48">
        <v>638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25</v>
      </c>
      <c r="F66" s="1">
        <v>498</v>
      </c>
      <c r="G66" s="37">
        <v>18316</v>
      </c>
      <c r="H66" s="37">
        <v>1831.6</v>
      </c>
      <c r="I66" s="47">
        <v>37817</v>
      </c>
      <c r="J66" s="47">
        <v>38352</v>
      </c>
      <c r="K66" s="47">
        <v>38352</v>
      </c>
      <c r="L66" s="30">
        <v>352</v>
      </c>
      <c r="M66" s="30" t="s">
        <v>62</v>
      </c>
      <c r="N66" s="48">
        <v>535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158</v>
      </c>
      <c r="F67" s="1">
        <v>2875.6</v>
      </c>
      <c r="G67" s="37">
        <v>105024.05</v>
      </c>
      <c r="H67" s="37">
        <v>10502.4</v>
      </c>
      <c r="I67" s="47">
        <v>37691</v>
      </c>
      <c r="J67" s="47">
        <v>38352</v>
      </c>
      <c r="K67" s="47">
        <v>38352</v>
      </c>
      <c r="L67" s="30">
        <v>352</v>
      </c>
      <c r="M67" s="30" t="s">
        <v>72</v>
      </c>
      <c r="N67" s="48">
        <v>661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29</v>
      </c>
      <c r="F68" s="1">
        <v>378</v>
      </c>
      <c r="G68" s="37">
        <v>10554</v>
      </c>
      <c r="H68" s="37">
        <v>1055.4</v>
      </c>
      <c r="I68" s="47">
        <v>37700</v>
      </c>
      <c r="J68" s="47">
        <v>38352</v>
      </c>
      <c r="K68" s="47">
        <v>38352</v>
      </c>
      <c r="L68" s="30">
        <v>352</v>
      </c>
      <c r="M68" s="30" t="s">
        <v>62</v>
      </c>
      <c r="N68" s="48">
        <v>652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21</v>
      </c>
      <c r="F69" s="1">
        <v>315</v>
      </c>
      <c r="G69" s="37">
        <v>11747.55</v>
      </c>
      <c r="H69" s="37">
        <v>11727.54</v>
      </c>
      <c r="I69" s="47">
        <v>37719</v>
      </c>
      <c r="J69" s="47">
        <v>38352</v>
      </c>
      <c r="K69" s="47">
        <v>38352</v>
      </c>
      <c r="L69" s="30">
        <v>352</v>
      </c>
      <c r="M69" s="30" t="s">
        <v>53</v>
      </c>
      <c r="N69" s="48">
        <v>633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110</v>
      </c>
      <c r="F70" s="1">
        <v>2598.8</v>
      </c>
      <c r="G70" s="37">
        <v>57547.1</v>
      </c>
      <c r="H70" s="37">
        <v>5754.71</v>
      </c>
      <c r="I70" s="47">
        <v>37714</v>
      </c>
      <c r="J70" s="47">
        <v>38442</v>
      </c>
      <c r="K70" s="47">
        <v>38442</v>
      </c>
      <c r="L70" s="30">
        <v>442</v>
      </c>
      <c r="M70" s="30" t="s">
        <v>132</v>
      </c>
      <c r="N70" s="48">
        <v>728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32</v>
      </c>
      <c r="F71" s="1">
        <v>517.2</v>
      </c>
      <c r="G71" s="37">
        <v>18236.89</v>
      </c>
      <c r="H71" s="37">
        <v>1823.69</v>
      </c>
      <c r="I71" s="47">
        <v>37978</v>
      </c>
      <c r="J71" s="47">
        <v>38442</v>
      </c>
      <c r="K71" s="47">
        <v>38442</v>
      </c>
      <c r="L71" s="30">
        <v>442</v>
      </c>
      <c r="M71" s="30" t="s">
        <v>150</v>
      </c>
      <c r="N71" s="48">
        <v>464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10</v>
      </c>
      <c r="F72" s="1">
        <v>145.2</v>
      </c>
      <c r="G72" s="37">
        <v>3672.48</v>
      </c>
      <c r="H72" s="37">
        <v>349.76</v>
      </c>
      <c r="I72" s="47">
        <v>37677</v>
      </c>
      <c r="J72" s="47">
        <v>38077</v>
      </c>
      <c r="K72" s="47">
        <v>38442</v>
      </c>
      <c r="L72" s="30">
        <v>442</v>
      </c>
      <c r="M72" s="30" t="s">
        <v>135</v>
      </c>
      <c r="N72" s="48">
        <v>765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50</v>
      </c>
      <c r="F73" s="1">
        <v>483.59</v>
      </c>
      <c r="G73" s="37">
        <v>15091.97</v>
      </c>
      <c r="H73" s="37">
        <v>1509.19</v>
      </c>
      <c r="I73" s="47">
        <v>37783</v>
      </c>
      <c r="J73" s="47">
        <v>38442</v>
      </c>
      <c r="K73" s="47">
        <v>38442</v>
      </c>
      <c r="L73" s="30">
        <v>442</v>
      </c>
      <c r="M73" s="30" t="s">
        <v>72</v>
      </c>
      <c r="N73" s="48">
        <v>659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73</v>
      </c>
      <c r="F74" s="1">
        <v>756.4</v>
      </c>
      <c r="G74" s="37">
        <v>17549.6</v>
      </c>
      <c r="H74" s="37">
        <v>1754.96</v>
      </c>
      <c r="I74" s="47">
        <v>37796</v>
      </c>
      <c r="J74" s="47">
        <v>38442</v>
      </c>
      <c r="K74" s="47">
        <v>38442</v>
      </c>
      <c r="L74" s="30">
        <v>442</v>
      </c>
      <c r="M74" s="30" t="s">
        <v>157</v>
      </c>
      <c r="N74" s="48">
        <v>646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114</v>
      </c>
      <c r="F75" s="1">
        <v>1154.6</v>
      </c>
      <c r="G75" s="37">
        <v>41873.9</v>
      </c>
      <c r="H75" s="37">
        <v>21355.69</v>
      </c>
      <c r="I75" s="47">
        <v>37649</v>
      </c>
      <c r="J75" s="47">
        <v>38533</v>
      </c>
      <c r="K75" s="47">
        <v>38533</v>
      </c>
      <c r="L75" s="30">
        <v>533</v>
      </c>
      <c r="M75" s="30" t="s">
        <v>97</v>
      </c>
      <c r="N75" s="48">
        <v>884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134</v>
      </c>
      <c r="F76" s="1">
        <v>922</v>
      </c>
      <c r="G76" s="37">
        <v>22355.5</v>
      </c>
      <c r="H76" s="37">
        <v>2235.55</v>
      </c>
      <c r="I76" s="47">
        <v>37691</v>
      </c>
      <c r="J76" s="47">
        <v>38533</v>
      </c>
      <c r="K76" s="47">
        <v>38533</v>
      </c>
      <c r="L76" s="30">
        <v>533</v>
      </c>
      <c r="M76" s="30" t="s">
        <v>72</v>
      </c>
      <c r="N76" s="48">
        <v>842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20</v>
      </c>
      <c r="F77" s="1">
        <v>379.4</v>
      </c>
      <c r="G77" s="37">
        <v>13341.85</v>
      </c>
      <c r="H77" s="37">
        <v>1334.19</v>
      </c>
      <c r="I77" s="47">
        <v>37992</v>
      </c>
      <c r="J77" s="47">
        <v>38625</v>
      </c>
      <c r="K77" s="47">
        <v>38625</v>
      </c>
      <c r="L77" s="30">
        <v>625</v>
      </c>
      <c r="M77" s="30" t="s">
        <v>59</v>
      </c>
      <c r="N77" s="48">
        <v>633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42</v>
      </c>
      <c r="F78" s="1">
        <v>892.4</v>
      </c>
      <c r="G78" s="37">
        <v>33109.85</v>
      </c>
      <c r="H78" s="37">
        <v>3310.99</v>
      </c>
      <c r="I78" s="47">
        <v>37978</v>
      </c>
      <c r="J78" s="47">
        <v>38717</v>
      </c>
      <c r="K78" s="47">
        <v>38717</v>
      </c>
      <c r="L78" s="30">
        <v>717</v>
      </c>
      <c r="M78" s="30" t="s">
        <v>150</v>
      </c>
      <c r="N78" s="48">
        <v>739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27</v>
      </c>
      <c r="F79" s="1">
        <v>430.7</v>
      </c>
      <c r="G79" s="37">
        <v>13422.31</v>
      </c>
      <c r="H79" s="37">
        <v>1342.23</v>
      </c>
      <c r="I79" s="47">
        <v>37992</v>
      </c>
      <c r="J79" s="47">
        <v>38717</v>
      </c>
      <c r="K79" s="47">
        <v>38717</v>
      </c>
      <c r="L79" s="30">
        <v>717</v>
      </c>
      <c r="M79" s="30" t="s">
        <v>53</v>
      </c>
      <c r="N79" s="48">
        <v>725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32</v>
      </c>
      <c r="F80" s="1">
        <v>973.1</v>
      </c>
      <c r="G80" s="37">
        <v>53235.6</v>
      </c>
      <c r="H80" s="37">
        <v>5323.56</v>
      </c>
      <c r="I80" s="47">
        <v>37992</v>
      </c>
      <c r="J80" s="47">
        <v>38898</v>
      </c>
      <c r="K80" s="47">
        <v>38898</v>
      </c>
      <c r="L80" s="30">
        <v>898</v>
      </c>
      <c r="M80" s="30" t="s">
        <v>59</v>
      </c>
      <c r="N80" s="48">
        <v>906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245</v>
      </c>
      <c r="F81" s="1">
        <v>3854.7</v>
      </c>
      <c r="G81" s="37">
        <v>135387.39</v>
      </c>
      <c r="H81" s="37">
        <v>13538.74</v>
      </c>
      <c r="I81" s="47">
        <v>37992</v>
      </c>
      <c r="J81" s="47">
        <v>39082</v>
      </c>
      <c r="K81" s="47">
        <v>39082</v>
      </c>
      <c r="L81" s="30">
        <v>1082</v>
      </c>
      <c r="M81" s="30" t="s">
        <v>72</v>
      </c>
      <c r="N81" s="48">
        <v>1090</v>
      </c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