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<sst xmlns="http://schemas.openxmlformats.org/spreadsheetml/2006/main" count="304" uniqueCount="188">
  <si>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</si>
  <si>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</si>
  <si>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</si>
  <si>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</si>
  <si>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</si>
  <si>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</si>
  <si>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</si>
  <si>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</si>
  <si>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</si>
  <si>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</si>
  <si>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</si>
  <si>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</si>
  <si>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</si>
  <si>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</si>
  <si>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</si>
  <si>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</si>
  <si>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</si>
  <si>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</si>
  <si>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</si>
  <si>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</si>
  <si>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</si>
  <si>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</si>
  <si>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</si>
  <si>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</si>
  <si>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</si>
  <si>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</si>
  <si>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</si>
  <si>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</si>
  <si>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</si>
  <si>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</si>
  <si>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</si>
  <si>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</si>
  <si>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</si>
  <si>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</si>
  <si>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</si>
  <si>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</si>
  <si>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</si>
  <si>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</si>
  <si>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</si>
  <si>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</si>
  <si>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</si>
  <si>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</si>
  <si>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</si>
  <si>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</si>
  <si>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</si>
  <si>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</si>
  <si>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</si>
  <si>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</si>
  <si>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</si>
  <si>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</si>
  <si>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540240001</t>
  </si>
  <si>
    <t>1</t>
  </si>
  <si>
    <t>PIOBAIREACHD</t>
  </si>
  <si>
    <t>NORTHERN TIMBERLANDS</t>
  </si>
  <si>
    <t>540040101</t>
  </si>
  <si>
    <t>POP CENTRAL 72</t>
  </si>
  <si>
    <t>BURT SMITH</t>
  </si>
  <si>
    <t>540050101</t>
  </si>
  <si>
    <t>HAMMOND BAY PINE</t>
  </si>
  <si>
    <t>R. CRAWFORD &amp; SON LOGGING, INC</t>
  </si>
  <si>
    <t>540030101</t>
  </si>
  <si>
    <t>3 COMP POP</t>
  </si>
  <si>
    <t>HILLMAN LUMBER PRODUCTS</t>
  </si>
  <si>
    <t>540110101</t>
  </si>
  <si>
    <t>489 POP PINE</t>
  </si>
  <si>
    <t>SCHEPKE FOR/PRO</t>
  </si>
  <si>
    <t>540340001</t>
  </si>
  <si>
    <t>BIG NOWHERE</t>
  </si>
  <si>
    <t>E.H.TULGESTKA &amp; SONS</t>
  </si>
  <si>
    <t>540250101</t>
  </si>
  <si>
    <t>BINGO ASPEN</t>
  </si>
  <si>
    <t>540020101</t>
  </si>
  <si>
    <t>SILVER CREEK REMOVAL</t>
  </si>
  <si>
    <t>540270001</t>
  </si>
  <si>
    <t>SMITH RD SALE</t>
  </si>
  <si>
    <t>540020201</t>
  </si>
  <si>
    <t>SORGENFREI PINE</t>
  </si>
  <si>
    <t>540220201</t>
  </si>
  <si>
    <t>TWO SQUARE</t>
  </si>
  <si>
    <t>BROWNS WOOD PRODUCTS</t>
  </si>
  <si>
    <t>540130101</t>
  </si>
  <si>
    <t>BENT BLADE</t>
  </si>
  <si>
    <t>540230101</t>
  </si>
  <si>
    <t>64 ANNEX</t>
  </si>
  <si>
    <t>540010101</t>
  </si>
  <si>
    <t>ABITIBI GRADE REMOVAL</t>
  </si>
  <si>
    <t>540300101</t>
  </si>
  <si>
    <t>ASH HIGHWAY REMOVAL</t>
  </si>
  <si>
    <t>540240201</t>
  </si>
  <si>
    <t>BARBER QUEUED RED PINE</t>
  </si>
  <si>
    <t>TONY HYDROLAKE LEASING &amp; SERVICE</t>
  </si>
  <si>
    <t>540260101</t>
  </si>
  <si>
    <t>EXTRA CREDIT</t>
  </si>
  <si>
    <t>GROSSMAN FOREST PRODUCTS, INC.</t>
  </si>
  <si>
    <t>540270201</t>
  </si>
  <si>
    <t>FIFTH THIRD OAK</t>
  </si>
  <si>
    <t>CATALANO FOREST PRODUCTS INC</t>
  </si>
  <si>
    <t>540290201</t>
  </si>
  <si>
    <t>JACK ROY</t>
  </si>
  <si>
    <t>540300201</t>
  </si>
  <si>
    <t>NARROW RED PINE</t>
  </si>
  <si>
    <t>540290101</t>
  </si>
  <si>
    <t>PLAINS HIGHWAY ASPEN</t>
  </si>
  <si>
    <t>540240101</t>
  </si>
  <si>
    <t>SCIAN CAM</t>
  </si>
  <si>
    <t>540250201</t>
  </si>
  <si>
    <t>WEST NILE ASPEN</t>
  </si>
  <si>
    <t>540100101</t>
  </si>
  <si>
    <t>LOUD POP 19</t>
  </si>
  <si>
    <t>VIRGIL ABBE</t>
  </si>
  <si>
    <t>540150201</t>
  </si>
  <si>
    <t>ORCHARD LAKE ESCAPE</t>
  </si>
  <si>
    <t>540140101</t>
  </si>
  <si>
    <t>STOP 9</t>
  </si>
  <si>
    <t>NORTHWEST HARDWOODS</t>
  </si>
  <si>
    <t>540080101</t>
  </si>
  <si>
    <t>VERNAL PONDS POP 72</t>
  </si>
  <si>
    <t>540270101</t>
  </si>
  <si>
    <t>BURNT THISTLE</t>
  </si>
  <si>
    <t>GARY HASKILL FOREST PRODUCTS</t>
  </si>
  <si>
    <t>540180101</t>
  </si>
  <si>
    <t>CC VOYER</t>
  </si>
  <si>
    <t>HILLMAN POWER COMPANY</t>
  </si>
  <si>
    <t>540190201</t>
  </si>
  <si>
    <t>CHESTNUT SIDED POP</t>
  </si>
  <si>
    <t>CORDES, RICHARD</t>
  </si>
  <si>
    <t>540200201</t>
  </si>
  <si>
    <t>CLEAR LAKE ASPEN</t>
  </si>
  <si>
    <t>AJD FOR/PRO</t>
  </si>
  <si>
    <t>540170201</t>
  </si>
  <si>
    <t>CRYSTAL JACK</t>
  </si>
  <si>
    <t>FINLEY FOREST PRODUCTS</t>
  </si>
  <si>
    <t>540030402</t>
  </si>
  <si>
    <t>EDGAR TRAIL</t>
  </si>
  <si>
    <t>HOWARD EDGAR</t>
  </si>
  <si>
    <t>540280201</t>
  </si>
  <si>
    <t>FAWN LAKE JACK</t>
  </si>
  <si>
    <t>540320201</t>
  </si>
  <si>
    <t>LITTLE JACK</t>
  </si>
  <si>
    <t>540010201</t>
  </si>
  <si>
    <t>ORCHARD LK JACK</t>
  </si>
  <si>
    <t>540310201</t>
  </si>
  <si>
    <t>RAINEY ASPEN</t>
  </si>
  <si>
    <t>540110201</t>
  </si>
  <si>
    <t>VOYER 3RD ROW POP</t>
  </si>
  <si>
    <t>540350201</t>
  </si>
  <si>
    <t>BETWEEN LAKES</t>
  </si>
  <si>
    <t>540140301</t>
  </si>
  <si>
    <t>BLUE LAKE ASPEN</t>
  </si>
  <si>
    <t>A. LAMBERSON L.L.C.</t>
  </si>
  <si>
    <t>540070201</t>
  </si>
  <si>
    <t>MEAFORD GRADE</t>
  </si>
  <si>
    <t>540180201</t>
  </si>
  <si>
    <t>OVEN BIRD POP</t>
  </si>
  <si>
    <t>540100201</t>
  </si>
  <si>
    <t>SCENIC ROAD #3 POP</t>
  </si>
  <si>
    <t>WATSON FOREST PRODUCTS</t>
  </si>
  <si>
    <t>540210201</t>
  </si>
  <si>
    <t>JACKGRASS</t>
  </si>
  <si>
    <t>540080201</t>
  </si>
  <si>
    <t>SECTION ONE REMOVAL</t>
  </si>
  <si>
    <t>540230301</t>
  </si>
  <si>
    <t>I-70</t>
  </si>
  <si>
    <t>540160301</t>
  </si>
  <si>
    <t>23-23 ASPEN</t>
  </si>
  <si>
    <t>540250301</t>
  </si>
  <si>
    <t>JACK AND ORV</t>
  </si>
  <si>
    <t>TIMBERLINE LOGGING INC</t>
  </si>
  <si>
    <t>540070301</t>
  </si>
  <si>
    <t>KASPRZAK ASPEN</t>
  </si>
  <si>
    <t>540060301</t>
  </si>
  <si>
    <t>NORTH BEECH GROVE ASPEN</t>
  </si>
  <si>
    <t>540240301</t>
  </si>
  <si>
    <t>PIOB MOR</t>
  </si>
  <si>
    <t>540210301</t>
  </si>
  <si>
    <t>WILMA</t>
  </si>
  <si>
    <t>540200301</t>
  </si>
  <si>
    <t>BUMMER'S REMOVAL</t>
  </si>
  <si>
    <t>540040001</t>
  </si>
  <si>
    <t>JARVIS CORNER</t>
  </si>
  <si>
    <t>540220301</t>
  </si>
  <si>
    <t>HOOSIER DADDY?</t>
  </si>
  <si>
    <t>540020301</t>
  </si>
  <si>
    <t>GREEN'S OAK TRAIL ASPEN</t>
  </si>
  <si>
    <t>540320301</t>
  </si>
  <si>
    <t>MUSHROOM POP</t>
  </si>
  <si>
    <t>BESSE FOREST PRODUCTS</t>
  </si>
  <si>
    <t xml:space="preserve">                                  as of March 10,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</si>
</sst>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5583</v>
      </c>
      <c r="L17" s="30"/>
    </row>
    <row r="18" spans="4:12" ht="12.75">
      <c r="D18" s="12" t="s">
        <v>37</v>
      </c>
      <c r="G18" s="21">
        <f>DSUM(DATABASE,5,U15:U16)</f>
        <v>62073.38999999999</v>
      </c>
      <c r="L18" s="30"/>
    </row>
    <row r="19" spans="4:12" ht="12.75">
      <c r="D19" s="12" t="s">
        <v>34</v>
      </c>
      <c r="G19" s="18">
        <f>DSUM(DATABASE,6,V15:V16)</f>
        <v>2305940.6200000006</v>
      </c>
      <c r="L19" s="30"/>
    </row>
    <row r="20" spans="4:12" ht="12.75">
      <c r="D20" s="12" t="s">
        <v>38</v>
      </c>
      <c r="G20" s="18">
        <f>DSUM(DATABASE,7,W15:W16)</f>
        <v>1083106.34</v>
      </c>
      <c r="L20" s="30"/>
    </row>
    <row r="21" spans="4:12" ht="12.75">
      <c r="D21" s="12" t="s">
        <v>35</v>
      </c>
      <c r="E21" s="22"/>
      <c r="F21" s="22"/>
      <c r="G21" s="18">
        <f>+G19-G20</f>
        <v>1222834.2800000005</v>
      </c>
      <c r="L21" s="30"/>
    </row>
    <row r="22" spans="4:12" ht="12.75">
      <c r="D22" s="12" t="s">
        <v>44</v>
      </c>
      <c r="E22" s="22"/>
      <c r="F22" s="22"/>
      <c r="G22" s="45">
        <f>+G20/G19</f>
        <v>0.4697026153258013</v>
      </c>
      <c r="L22" s="30"/>
    </row>
    <row r="23" spans="4:12" ht="12.75">
      <c r="D23" s="12" t="s">
        <v>40</v>
      </c>
      <c r="E23" s="22"/>
      <c r="F23" s="22"/>
      <c r="G23" s="59">
        <v>38056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2.063494352319154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675.8</v>
      </c>
      <c r="G31" s="37">
        <v>13703.32</v>
      </c>
      <c r="H31" s="37">
        <v>13703.32</v>
      </c>
      <c r="I31" s="47">
        <v>36927</v>
      </c>
      <c r="J31" s="47">
        <v>37346</v>
      </c>
      <c r="K31" s="47">
        <v>37711</v>
      </c>
      <c r="L31" s="30">
        <v>-499</v>
      </c>
      <c r="M31" s="30" t="s">
        <v>53</v>
      </c>
      <c r="N31" s="48">
        <v>784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92</v>
      </c>
      <c r="F32" s="1">
        <v>476.2</v>
      </c>
      <c r="G32" s="37">
        <v>8847.1</v>
      </c>
      <c r="H32" s="37">
        <v>8847.1</v>
      </c>
      <c r="I32" s="47">
        <v>37397</v>
      </c>
      <c r="J32" s="47">
        <v>37894</v>
      </c>
      <c r="K32" s="47">
        <v>37894</v>
      </c>
      <c r="L32" s="30">
        <v>-316</v>
      </c>
      <c r="M32" s="30" t="s">
        <v>56</v>
      </c>
      <c r="N32" s="48">
        <v>497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260</v>
      </c>
      <c r="F33" s="1">
        <v>1133.8</v>
      </c>
      <c r="G33" s="37">
        <v>24894.13</v>
      </c>
      <c r="H33" s="37">
        <v>24894.13</v>
      </c>
      <c r="I33" s="47">
        <v>37053</v>
      </c>
      <c r="J33" s="47">
        <v>37621</v>
      </c>
      <c r="K33" s="47">
        <v>37986</v>
      </c>
      <c r="L33" s="30">
        <v>-224</v>
      </c>
      <c r="M33" s="30" t="s">
        <v>59</v>
      </c>
      <c r="N33" s="48">
        <v>933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89</v>
      </c>
      <c r="F34" s="1">
        <v>827</v>
      </c>
      <c r="G34" s="37">
        <v>28070.79</v>
      </c>
      <c r="H34" s="37">
        <v>28070.79</v>
      </c>
      <c r="I34" s="47">
        <v>37348</v>
      </c>
      <c r="J34" s="47">
        <v>37711</v>
      </c>
      <c r="K34" s="47">
        <v>38077</v>
      </c>
      <c r="L34" s="30">
        <v>-133</v>
      </c>
      <c r="M34" s="30" t="s">
        <v>62</v>
      </c>
      <c r="N34" s="48">
        <v>729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45</v>
      </c>
      <c r="F35" s="1">
        <v>166</v>
      </c>
      <c r="G35" s="37">
        <v>8636.4</v>
      </c>
      <c r="H35" s="37">
        <v>8636.4</v>
      </c>
      <c r="I35" s="47">
        <v>37354</v>
      </c>
      <c r="J35" s="47">
        <v>37711</v>
      </c>
      <c r="K35" s="47">
        <v>38077</v>
      </c>
      <c r="L35" s="30">
        <v>-133</v>
      </c>
      <c r="M35" s="30" t="s">
        <v>65</v>
      </c>
      <c r="N35" s="48">
        <v>723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169</v>
      </c>
      <c r="F36" s="1">
        <v>1513.5</v>
      </c>
      <c r="G36" s="37">
        <v>26014.6</v>
      </c>
      <c r="H36" s="37">
        <v>26014.6</v>
      </c>
      <c r="I36" s="47">
        <v>36952</v>
      </c>
      <c r="J36" s="47">
        <v>37346</v>
      </c>
      <c r="K36" s="47">
        <v>38077</v>
      </c>
      <c r="L36" s="30">
        <v>-133</v>
      </c>
      <c r="M36" s="30" t="s">
        <v>68</v>
      </c>
      <c r="N36" s="48">
        <v>1125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15</v>
      </c>
      <c r="F37" s="1">
        <v>296.4</v>
      </c>
      <c r="G37" s="37">
        <v>12678.98</v>
      </c>
      <c r="H37" s="37">
        <v>12678.98</v>
      </c>
      <c r="I37" s="47">
        <v>37265</v>
      </c>
      <c r="J37" s="47">
        <v>37711</v>
      </c>
      <c r="K37" s="47">
        <v>38077</v>
      </c>
      <c r="L37" s="30">
        <v>-133</v>
      </c>
      <c r="M37" s="30" t="s">
        <v>59</v>
      </c>
      <c r="N37" s="48">
        <v>812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371</v>
      </c>
      <c r="F38" s="1">
        <v>3110</v>
      </c>
      <c r="G38" s="37">
        <v>111115.85</v>
      </c>
      <c r="H38" s="37">
        <v>111115.85</v>
      </c>
      <c r="I38" s="47">
        <v>37047</v>
      </c>
      <c r="J38" s="47">
        <v>37711</v>
      </c>
      <c r="K38" s="47">
        <v>38077</v>
      </c>
      <c r="L38" s="30">
        <v>-133</v>
      </c>
      <c r="M38" s="30" t="s">
        <v>68</v>
      </c>
      <c r="N38" s="48">
        <v>1030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31</v>
      </c>
      <c r="F39" s="1">
        <v>510</v>
      </c>
      <c r="G39" s="37">
        <v>9512.89</v>
      </c>
      <c r="H39" s="37">
        <v>9512.89</v>
      </c>
      <c r="I39" s="47">
        <v>36923</v>
      </c>
      <c r="J39" s="47">
        <v>37711</v>
      </c>
      <c r="K39" s="47">
        <v>38077</v>
      </c>
      <c r="L39" s="30">
        <v>-133</v>
      </c>
      <c r="M39" s="30" t="s">
        <v>68</v>
      </c>
      <c r="N39" s="48">
        <v>1154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26</v>
      </c>
      <c r="F40" s="1">
        <v>456</v>
      </c>
      <c r="G40" s="37">
        <v>34574</v>
      </c>
      <c r="H40" s="37">
        <v>34574</v>
      </c>
      <c r="I40" s="47">
        <v>37354</v>
      </c>
      <c r="J40" s="47">
        <v>38077</v>
      </c>
      <c r="K40" s="47">
        <v>38077</v>
      </c>
      <c r="L40" s="30">
        <v>-133</v>
      </c>
      <c r="M40" s="30" t="s">
        <v>65</v>
      </c>
      <c r="N40" s="48">
        <v>723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20</v>
      </c>
      <c r="F41" s="1">
        <v>62</v>
      </c>
      <c r="G41" s="37">
        <v>965.25</v>
      </c>
      <c r="H41" s="37">
        <v>96.52</v>
      </c>
      <c r="I41" s="47">
        <v>37652</v>
      </c>
      <c r="J41" s="47">
        <v>38077</v>
      </c>
      <c r="K41" s="47">
        <v>38077</v>
      </c>
      <c r="L41" s="5">
        <v>-133</v>
      </c>
      <c r="M41" s="46" t="s">
        <v>79</v>
      </c>
      <c r="N41" s="2">
        <v>425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221</v>
      </c>
      <c r="F42" s="1">
        <v>1471.9</v>
      </c>
      <c r="G42" s="37">
        <v>48715.95</v>
      </c>
      <c r="H42" s="37">
        <v>48715.95</v>
      </c>
      <c r="I42" s="47">
        <v>37173</v>
      </c>
      <c r="J42" s="47">
        <v>37711</v>
      </c>
      <c r="K42" s="47">
        <v>38114</v>
      </c>
      <c r="L42" s="30">
        <v>-96</v>
      </c>
      <c r="M42" s="30" t="s">
        <v>53</v>
      </c>
      <c r="N42" s="48">
        <v>941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109</v>
      </c>
      <c r="F43" s="1">
        <v>1258.4</v>
      </c>
      <c r="G43" s="37">
        <v>53166.83</v>
      </c>
      <c r="H43" s="37">
        <v>53166.82</v>
      </c>
      <c r="I43" s="47">
        <v>37244</v>
      </c>
      <c r="J43" s="47">
        <v>37802</v>
      </c>
      <c r="K43" s="47">
        <v>38168</v>
      </c>
      <c r="L43" s="30">
        <v>-42</v>
      </c>
      <c r="M43" s="30" t="s">
        <v>68</v>
      </c>
      <c r="N43" s="48">
        <v>924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336</v>
      </c>
      <c r="F44" s="1">
        <v>3220</v>
      </c>
      <c r="G44" s="37">
        <v>117681.3</v>
      </c>
      <c r="H44" s="37">
        <v>47072.52</v>
      </c>
      <c r="I44" s="47">
        <v>37047</v>
      </c>
      <c r="J44" s="47">
        <v>37711</v>
      </c>
      <c r="K44" s="47">
        <v>38168</v>
      </c>
      <c r="L44" s="30">
        <v>-42</v>
      </c>
      <c r="M44" s="30" t="s">
        <v>68</v>
      </c>
      <c r="N44" s="48">
        <v>1121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42</v>
      </c>
      <c r="F45" s="1">
        <v>453</v>
      </c>
      <c r="G45" s="37">
        <v>20409.25</v>
      </c>
      <c r="H45" s="37">
        <v>20409.25</v>
      </c>
      <c r="I45" s="47">
        <v>37354</v>
      </c>
      <c r="J45" s="47">
        <v>38168</v>
      </c>
      <c r="K45" s="47">
        <v>38168</v>
      </c>
      <c r="L45" s="30">
        <v>-42</v>
      </c>
      <c r="M45" s="30" t="s">
        <v>65</v>
      </c>
      <c r="N45" s="48">
        <v>814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39</v>
      </c>
      <c r="F46" s="1">
        <v>1620.8</v>
      </c>
      <c r="G46" s="37">
        <v>131118.02</v>
      </c>
      <c r="H46" s="37">
        <v>131118.02</v>
      </c>
      <c r="I46" s="47">
        <v>37684</v>
      </c>
      <c r="J46" s="47">
        <v>38168</v>
      </c>
      <c r="K46" s="47">
        <v>38168</v>
      </c>
      <c r="L46" s="30">
        <v>-42</v>
      </c>
      <c r="M46" s="30" t="s">
        <v>90</v>
      </c>
      <c r="N46" s="48">
        <v>484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62</v>
      </c>
      <c r="F47" s="1">
        <v>755.5</v>
      </c>
      <c r="G47" s="37">
        <v>28020.93</v>
      </c>
      <c r="H47" s="37">
        <v>28020.93</v>
      </c>
      <c r="I47" s="47">
        <v>37245</v>
      </c>
      <c r="J47" s="47">
        <v>37802</v>
      </c>
      <c r="K47" s="47">
        <v>38168</v>
      </c>
      <c r="L47" s="30">
        <v>-42</v>
      </c>
      <c r="M47" s="30" t="s">
        <v>93</v>
      </c>
      <c r="N47" s="48">
        <v>923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350</v>
      </c>
      <c r="F48" s="1">
        <v>1163.2</v>
      </c>
      <c r="G48" s="37">
        <v>21181.85</v>
      </c>
      <c r="H48" s="37">
        <v>2118.18</v>
      </c>
      <c r="I48" s="47">
        <v>37700</v>
      </c>
      <c r="J48" s="47">
        <v>38168</v>
      </c>
      <c r="K48" s="47">
        <v>38168</v>
      </c>
      <c r="L48" s="30">
        <v>-42</v>
      </c>
      <c r="M48" s="30" t="s">
        <v>96</v>
      </c>
      <c r="N48" s="48">
        <v>468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36</v>
      </c>
      <c r="F49" s="1">
        <v>512.8</v>
      </c>
      <c r="G49" s="37">
        <v>17902.64</v>
      </c>
      <c r="H49" s="37">
        <v>17902.64</v>
      </c>
      <c r="I49" s="47">
        <v>37685</v>
      </c>
      <c r="J49" s="47">
        <v>38168</v>
      </c>
      <c r="K49" s="47">
        <v>38168</v>
      </c>
      <c r="L49" s="30">
        <v>-42</v>
      </c>
      <c r="M49" s="30" t="s">
        <v>68</v>
      </c>
      <c r="N49" s="48">
        <v>483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17</v>
      </c>
      <c r="F50" s="1">
        <v>188</v>
      </c>
      <c r="G50" s="37">
        <v>9465</v>
      </c>
      <c r="H50" s="37">
        <v>946.5</v>
      </c>
      <c r="I50" s="47">
        <v>37684</v>
      </c>
      <c r="J50" s="47">
        <v>38168</v>
      </c>
      <c r="K50" s="47">
        <v>38168</v>
      </c>
      <c r="L50" s="30">
        <v>-42</v>
      </c>
      <c r="M50" s="30" t="s">
        <v>68</v>
      </c>
      <c r="N50" s="48">
        <v>484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124</v>
      </c>
      <c r="F51" s="1">
        <v>3106</v>
      </c>
      <c r="G51" s="37">
        <v>155231.77</v>
      </c>
      <c r="H51" s="37">
        <v>15523.18</v>
      </c>
      <c r="I51" s="47">
        <v>37258</v>
      </c>
      <c r="J51" s="47">
        <v>38168</v>
      </c>
      <c r="K51" s="47">
        <v>38168</v>
      </c>
      <c r="L51" s="30">
        <v>-42</v>
      </c>
      <c r="M51" s="30" t="s">
        <v>68</v>
      </c>
      <c r="N51" s="48">
        <v>910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45</v>
      </c>
      <c r="F52" s="1">
        <v>220.2</v>
      </c>
      <c r="G52" s="37">
        <v>7208.44</v>
      </c>
      <c r="H52" s="37">
        <v>1029.77</v>
      </c>
      <c r="I52" s="47">
        <v>37258</v>
      </c>
      <c r="J52" s="47">
        <v>37802</v>
      </c>
      <c r="K52" s="47">
        <v>38168</v>
      </c>
      <c r="L52" s="30">
        <v>-42</v>
      </c>
      <c r="M52" s="30" t="s">
        <v>53</v>
      </c>
      <c r="N52" s="48">
        <v>910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12</v>
      </c>
      <c r="F53" s="1">
        <v>327.6</v>
      </c>
      <c r="G53" s="37">
        <v>13221.69</v>
      </c>
      <c r="H53" s="37">
        <v>13221.68</v>
      </c>
      <c r="I53" s="47">
        <v>37684</v>
      </c>
      <c r="J53" s="47">
        <v>38168</v>
      </c>
      <c r="K53" s="47">
        <v>38168</v>
      </c>
      <c r="L53" s="30">
        <v>-42</v>
      </c>
      <c r="M53" s="30" t="s">
        <v>68</v>
      </c>
      <c r="N53" s="48">
        <v>484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64</v>
      </c>
      <c r="F54" s="1">
        <v>400.6</v>
      </c>
      <c r="G54" s="37">
        <v>33057.57</v>
      </c>
      <c r="H54" s="37">
        <v>33057.57</v>
      </c>
      <c r="I54" s="47">
        <v>37397</v>
      </c>
      <c r="J54" s="47">
        <v>37894</v>
      </c>
      <c r="K54" s="47">
        <v>38260</v>
      </c>
      <c r="L54" s="30">
        <v>50</v>
      </c>
      <c r="M54" s="30" t="s">
        <v>109</v>
      </c>
      <c r="N54" s="48">
        <v>863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12</v>
      </c>
      <c r="F55" s="1">
        <v>246.4</v>
      </c>
      <c r="G55" s="37">
        <v>6674</v>
      </c>
      <c r="H55" s="37">
        <v>667.4</v>
      </c>
      <c r="I55" s="47">
        <v>37691</v>
      </c>
      <c r="J55" s="47">
        <v>38260</v>
      </c>
      <c r="K55" s="47">
        <v>38260</v>
      </c>
      <c r="L55" s="30">
        <v>50</v>
      </c>
      <c r="M55" s="30" t="s">
        <v>68</v>
      </c>
      <c r="N55" s="48">
        <v>569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394</v>
      </c>
      <c r="F56" s="1">
        <v>3453</v>
      </c>
      <c r="G56" s="37">
        <v>141021.64</v>
      </c>
      <c r="H56" s="37">
        <v>141021.64</v>
      </c>
      <c r="I56" s="47">
        <v>37396</v>
      </c>
      <c r="J56" s="47">
        <v>37894</v>
      </c>
      <c r="K56" s="47">
        <v>38260</v>
      </c>
      <c r="L56" s="30">
        <v>50</v>
      </c>
      <c r="M56" s="30" t="s">
        <v>114</v>
      </c>
      <c r="N56" s="48">
        <v>864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155</v>
      </c>
      <c r="F57" s="1">
        <v>1166.6</v>
      </c>
      <c r="G57" s="37">
        <v>29957.42</v>
      </c>
      <c r="H57" s="37">
        <v>10630.05</v>
      </c>
      <c r="I57" s="47">
        <v>37397</v>
      </c>
      <c r="J57" s="47">
        <v>37894</v>
      </c>
      <c r="K57" s="47">
        <v>38260</v>
      </c>
      <c r="L57" s="30">
        <v>50</v>
      </c>
      <c r="M57" s="30" t="s">
        <v>56</v>
      </c>
      <c r="N57" s="48">
        <v>863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121</v>
      </c>
      <c r="F58" s="1">
        <v>1584.4</v>
      </c>
      <c r="G58" s="37">
        <v>67551.96</v>
      </c>
      <c r="H58" s="37">
        <v>29584.8</v>
      </c>
      <c r="I58" s="47">
        <v>37348</v>
      </c>
      <c r="J58" s="47">
        <v>37986</v>
      </c>
      <c r="K58" s="47">
        <v>38352</v>
      </c>
      <c r="L58" s="30">
        <v>142</v>
      </c>
      <c r="M58" s="30" t="s">
        <v>119</v>
      </c>
      <c r="N58" s="48">
        <v>1004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70</v>
      </c>
      <c r="F59" s="1">
        <v>1528.6</v>
      </c>
      <c r="G59" s="37">
        <v>83911.2</v>
      </c>
      <c r="H59" s="37">
        <v>8391.12</v>
      </c>
      <c r="I59" s="47">
        <v>37721</v>
      </c>
      <c r="J59" s="47">
        <v>38352</v>
      </c>
      <c r="K59" s="47">
        <v>38352</v>
      </c>
      <c r="L59" s="30">
        <v>142</v>
      </c>
      <c r="M59" s="30" t="s">
        <v>122</v>
      </c>
      <c r="N59" s="48">
        <v>631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38</v>
      </c>
      <c r="F60" s="1">
        <v>424.2</v>
      </c>
      <c r="G60" s="37">
        <v>31161.9</v>
      </c>
      <c r="H60" s="37">
        <v>3116.19</v>
      </c>
      <c r="I60" s="47">
        <v>37748</v>
      </c>
      <c r="J60" s="47">
        <v>38352</v>
      </c>
      <c r="K60" s="47">
        <v>38352</v>
      </c>
      <c r="L60" s="30">
        <v>142</v>
      </c>
      <c r="M60" s="30" t="s">
        <v>125</v>
      </c>
      <c r="N60" s="48">
        <v>604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159</v>
      </c>
      <c r="F61" s="1">
        <v>2066</v>
      </c>
      <c r="G61" s="37">
        <v>58161.35</v>
      </c>
      <c r="H61" s="37">
        <v>58161.35</v>
      </c>
      <c r="I61" s="47">
        <v>37714</v>
      </c>
      <c r="J61" s="47">
        <v>38352</v>
      </c>
      <c r="K61" s="47">
        <v>38352</v>
      </c>
      <c r="L61" s="30">
        <v>142</v>
      </c>
      <c r="M61" s="30" t="s">
        <v>128</v>
      </c>
      <c r="N61" s="48">
        <v>638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9</v>
      </c>
      <c r="F62" s="1">
        <v>104</v>
      </c>
      <c r="G62" s="37">
        <v>3130.4</v>
      </c>
      <c r="H62" s="37">
        <v>313.04</v>
      </c>
      <c r="I62" s="47">
        <v>37677</v>
      </c>
      <c r="J62" s="47">
        <v>38352</v>
      </c>
      <c r="K62" s="47">
        <v>38352</v>
      </c>
      <c r="L62" s="30">
        <v>142</v>
      </c>
      <c r="M62" s="30" t="s">
        <v>131</v>
      </c>
      <c r="N62" s="48">
        <v>675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10</v>
      </c>
      <c r="F63" s="1">
        <v>109.6</v>
      </c>
      <c r="G63" s="37">
        <v>1987</v>
      </c>
      <c r="H63" s="37">
        <v>1987</v>
      </c>
      <c r="I63" s="47">
        <v>38015</v>
      </c>
      <c r="J63" s="47">
        <v>38352</v>
      </c>
      <c r="K63" s="47">
        <v>38352</v>
      </c>
      <c r="L63" s="30">
        <v>142</v>
      </c>
      <c r="M63" s="30" t="s">
        <v>134</v>
      </c>
      <c r="N63" s="48">
        <v>337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42</v>
      </c>
      <c r="F64" s="1">
        <v>336.8</v>
      </c>
      <c r="G64" s="37">
        <v>12177.35</v>
      </c>
      <c r="H64" s="37">
        <v>1217.73</v>
      </c>
      <c r="I64" s="47">
        <v>37714</v>
      </c>
      <c r="J64" s="47">
        <v>38352</v>
      </c>
      <c r="K64" s="47">
        <v>38352</v>
      </c>
      <c r="L64" s="30">
        <v>142</v>
      </c>
      <c r="M64" s="30" t="s">
        <v>65</v>
      </c>
      <c r="N64" s="48">
        <v>638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25</v>
      </c>
      <c r="F65" s="1">
        <v>498</v>
      </c>
      <c r="G65" s="37">
        <v>18316</v>
      </c>
      <c r="H65" s="37">
        <v>1831.6</v>
      </c>
      <c r="I65" s="47">
        <v>37817</v>
      </c>
      <c r="J65" s="47">
        <v>38352</v>
      </c>
      <c r="K65" s="47">
        <v>38352</v>
      </c>
      <c r="L65" s="30">
        <v>142</v>
      </c>
      <c r="M65" s="30" t="s">
        <v>65</v>
      </c>
      <c r="N65" s="48">
        <v>535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158</v>
      </c>
      <c r="F66" s="1">
        <v>2875.6</v>
      </c>
      <c r="G66" s="37">
        <v>105024.05</v>
      </c>
      <c r="H66" s="37">
        <v>10502.4</v>
      </c>
      <c r="I66" s="47">
        <v>37691</v>
      </c>
      <c r="J66" s="47">
        <v>38352</v>
      </c>
      <c r="K66" s="47">
        <v>38352</v>
      </c>
      <c r="L66" s="30">
        <v>142</v>
      </c>
      <c r="M66" s="30" t="s">
        <v>68</v>
      </c>
      <c r="N66" s="48">
        <v>661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29</v>
      </c>
      <c r="F67" s="1">
        <v>378</v>
      </c>
      <c r="G67" s="37">
        <v>10554</v>
      </c>
      <c r="H67" s="37">
        <v>1055.4</v>
      </c>
      <c r="I67" s="47">
        <v>37700</v>
      </c>
      <c r="J67" s="47">
        <v>38352</v>
      </c>
      <c r="K67" s="47">
        <v>38352</v>
      </c>
      <c r="L67" s="30">
        <v>142</v>
      </c>
      <c r="M67" s="30" t="s">
        <v>65</v>
      </c>
      <c r="N67" s="48">
        <v>652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21</v>
      </c>
      <c r="F68" s="1">
        <v>315</v>
      </c>
      <c r="G68" s="37">
        <v>11747.55</v>
      </c>
      <c r="H68" s="37">
        <v>11727.54</v>
      </c>
      <c r="I68" s="47">
        <v>37719</v>
      </c>
      <c r="J68" s="47">
        <v>38352</v>
      </c>
      <c r="K68" s="47">
        <v>38352</v>
      </c>
      <c r="L68" s="30">
        <v>142</v>
      </c>
      <c r="M68" s="30" t="s">
        <v>53</v>
      </c>
      <c r="N68" s="48">
        <v>633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110</v>
      </c>
      <c r="F69" s="1">
        <v>2598.8</v>
      </c>
      <c r="G69" s="37">
        <v>57547.1</v>
      </c>
      <c r="H69" s="37">
        <v>18990.54</v>
      </c>
      <c r="I69" s="47">
        <v>37714</v>
      </c>
      <c r="J69" s="47">
        <v>38442</v>
      </c>
      <c r="K69" s="47">
        <v>38442</v>
      </c>
      <c r="L69" s="30">
        <v>232</v>
      </c>
      <c r="M69" s="30" t="s">
        <v>128</v>
      </c>
      <c r="N69" s="48">
        <v>728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32</v>
      </c>
      <c r="F70" s="1">
        <v>517.2</v>
      </c>
      <c r="G70" s="37">
        <v>18236.89</v>
      </c>
      <c r="H70" s="37">
        <v>1823.69</v>
      </c>
      <c r="I70" s="47">
        <v>37978</v>
      </c>
      <c r="J70" s="47">
        <v>38442</v>
      </c>
      <c r="K70" s="47">
        <v>38442</v>
      </c>
      <c r="L70" s="30">
        <v>232</v>
      </c>
      <c r="M70" s="30" t="s">
        <v>149</v>
      </c>
      <c r="N70" s="48">
        <v>464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10</v>
      </c>
      <c r="F71" s="1">
        <v>145.2</v>
      </c>
      <c r="G71" s="37">
        <v>3672.48</v>
      </c>
      <c r="H71" s="37">
        <v>3497.6</v>
      </c>
      <c r="I71" s="47">
        <v>37677</v>
      </c>
      <c r="J71" s="47">
        <v>38077</v>
      </c>
      <c r="K71" s="47">
        <v>38442</v>
      </c>
      <c r="L71" s="30">
        <v>232</v>
      </c>
      <c r="M71" s="30" t="s">
        <v>131</v>
      </c>
      <c r="N71" s="48">
        <v>765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50</v>
      </c>
      <c r="F72" s="1">
        <v>483.59</v>
      </c>
      <c r="G72" s="37">
        <v>15091.97</v>
      </c>
      <c r="H72" s="37">
        <v>1509.19</v>
      </c>
      <c r="I72" s="47">
        <v>37783</v>
      </c>
      <c r="J72" s="47">
        <v>38442</v>
      </c>
      <c r="K72" s="47">
        <v>38442</v>
      </c>
      <c r="L72" s="30">
        <v>232</v>
      </c>
      <c r="M72" s="30" t="s">
        <v>68</v>
      </c>
      <c r="N72" s="48">
        <v>659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73</v>
      </c>
      <c r="F73" s="1">
        <v>756.4</v>
      </c>
      <c r="G73" s="37">
        <v>17549.6</v>
      </c>
      <c r="H73" s="37">
        <v>1754.96</v>
      </c>
      <c r="I73" s="47">
        <v>37796</v>
      </c>
      <c r="J73" s="47">
        <v>38442</v>
      </c>
      <c r="K73" s="47">
        <v>38442</v>
      </c>
      <c r="L73" s="30">
        <v>232</v>
      </c>
      <c r="M73" s="30" t="s">
        <v>156</v>
      </c>
      <c r="N73" s="48">
        <v>646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114</v>
      </c>
      <c r="F74" s="1">
        <v>1154.6</v>
      </c>
      <c r="G74" s="37">
        <v>41873.9</v>
      </c>
      <c r="H74" s="37">
        <v>21355.69</v>
      </c>
      <c r="I74" s="47">
        <v>37649</v>
      </c>
      <c r="J74" s="47">
        <v>38533</v>
      </c>
      <c r="K74" s="47">
        <v>38533</v>
      </c>
      <c r="L74" s="30">
        <v>323</v>
      </c>
      <c r="M74" s="30" t="s">
        <v>93</v>
      </c>
      <c r="N74" s="48">
        <v>884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134</v>
      </c>
      <c r="F75" s="1">
        <v>922</v>
      </c>
      <c r="G75" s="37">
        <v>22355.5</v>
      </c>
      <c r="H75" s="37">
        <v>2235.55</v>
      </c>
      <c r="I75" s="47">
        <v>37691</v>
      </c>
      <c r="J75" s="47">
        <v>38533</v>
      </c>
      <c r="K75" s="47">
        <v>38533</v>
      </c>
      <c r="L75" s="30">
        <v>323</v>
      </c>
      <c r="M75" s="30" t="s">
        <v>68</v>
      </c>
      <c r="N75" s="48">
        <v>842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20</v>
      </c>
      <c r="F76" s="1">
        <v>379.4</v>
      </c>
      <c r="G76" s="37">
        <v>13341.85</v>
      </c>
      <c r="H76" s="37">
        <v>1334.19</v>
      </c>
      <c r="I76" s="47">
        <v>37992</v>
      </c>
      <c r="J76" s="47">
        <v>38625</v>
      </c>
      <c r="K76" s="47">
        <v>38625</v>
      </c>
      <c r="L76" s="30">
        <v>415</v>
      </c>
      <c r="M76" s="30" t="s">
        <v>59</v>
      </c>
      <c r="N76" s="48">
        <v>633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42</v>
      </c>
      <c r="F77" s="1">
        <v>892.4</v>
      </c>
      <c r="G77" s="37">
        <v>33109.85</v>
      </c>
      <c r="H77" s="37">
        <v>3310.99</v>
      </c>
      <c r="I77" s="47">
        <v>37978</v>
      </c>
      <c r="J77" s="47">
        <v>38717</v>
      </c>
      <c r="K77" s="47">
        <v>38717</v>
      </c>
      <c r="L77" s="30">
        <v>507</v>
      </c>
      <c r="M77" s="30" t="s">
        <v>149</v>
      </c>
      <c r="N77" s="48">
        <v>739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98</v>
      </c>
      <c r="F78" s="1">
        <v>1483.8</v>
      </c>
      <c r="G78" s="37">
        <v>47562.05</v>
      </c>
      <c r="H78" s="37">
        <v>4756.21</v>
      </c>
      <c r="I78" s="47">
        <v>38006</v>
      </c>
      <c r="J78" s="47">
        <v>38717</v>
      </c>
      <c r="K78" s="47">
        <v>38717</v>
      </c>
      <c r="L78" s="30">
        <v>507</v>
      </c>
      <c r="M78" s="30" t="s">
        <v>167</v>
      </c>
      <c r="N78" s="48">
        <v>711</v>
      </c>
      <c r="O78" s="48"/>
      <c r="P78" s="48"/>
      <c r="Q78" s="48"/>
      <c r="R78" s="48"/>
    </row>
    <row r="79" spans="2:18" s="2" customFormat="1" ht="9.75">
      <c r="B79" s="66" t="s">
        <v>168</v>
      </c>
      <c r="C79" s="64" t="s">
        <v>51</v>
      </c>
      <c r="D79" s="2" t="s">
        <v>169</v>
      </c>
      <c r="E79" s="1">
        <v>79</v>
      </c>
      <c r="F79" s="1">
        <v>1068</v>
      </c>
      <c r="G79" s="37">
        <v>35870.6</v>
      </c>
      <c r="H79" s="37">
        <v>3587.06</v>
      </c>
      <c r="I79" s="47">
        <v>38006</v>
      </c>
      <c r="J79" s="47">
        <v>38717</v>
      </c>
      <c r="K79" s="47">
        <v>38717</v>
      </c>
      <c r="L79" s="30">
        <v>507</v>
      </c>
      <c r="M79" s="30" t="s">
        <v>68</v>
      </c>
      <c r="N79" s="48">
        <v>711</v>
      </c>
      <c r="O79" s="48"/>
      <c r="P79" s="48"/>
      <c r="Q79" s="48"/>
      <c r="R79" s="48"/>
    </row>
    <row r="80" spans="2:18" s="2" customFormat="1" ht="9.75">
      <c r="B80" s="66" t="s">
        <v>170</v>
      </c>
      <c r="C80" s="64" t="s">
        <v>51</v>
      </c>
      <c r="D80" s="2" t="s">
        <v>171</v>
      </c>
      <c r="E80" s="1">
        <v>38</v>
      </c>
      <c r="F80" s="1">
        <v>977</v>
      </c>
      <c r="G80" s="37">
        <v>38764</v>
      </c>
      <c r="H80" s="37">
        <v>3876.4</v>
      </c>
      <c r="I80" s="47">
        <v>38041</v>
      </c>
      <c r="J80" s="47">
        <v>38717</v>
      </c>
      <c r="K80" s="47">
        <v>38717</v>
      </c>
      <c r="L80" s="30">
        <v>507</v>
      </c>
      <c r="M80" s="30" t="s">
        <v>65</v>
      </c>
      <c r="N80" s="48">
        <v>676</v>
      </c>
      <c r="O80" s="48"/>
      <c r="P80" s="48"/>
      <c r="Q80" s="48"/>
      <c r="R80" s="48"/>
    </row>
    <row r="81" spans="2:18" s="2" customFormat="1" ht="9.75">
      <c r="B81" s="66" t="s">
        <v>172</v>
      </c>
      <c r="C81" s="64" t="s">
        <v>51</v>
      </c>
      <c r="D81" s="2" t="s">
        <v>173</v>
      </c>
      <c r="E81" s="1">
        <v>27</v>
      </c>
      <c r="F81" s="1">
        <v>430.7</v>
      </c>
      <c r="G81" s="37">
        <v>13422.31</v>
      </c>
      <c r="H81" s="37">
        <v>1342.23</v>
      </c>
      <c r="I81" s="47">
        <v>37992</v>
      </c>
      <c r="J81" s="47">
        <v>38717</v>
      </c>
      <c r="K81" s="47">
        <v>38717</v>
      </c>
      <c r="L81" s="30">
        <v>507</v>
      </c>
      <c r="M81" s="30" t="s">
        <v>53</v>
      </c>
      <c r="N81" s="48">
        <v>725</v>
      </c>
      <c r="O81" s="48"/>
      <c r="P81" s="48"/>
      <c r="Q81" s="48"/>
      <c r="R81" s="48"/>
    </row>
    <row r="82" spans="2:18" s="2" customFormat="1" ht="9.75">
      <c r="B82" s="66" t="s">
        <v>174</v>
      </c>
      <c r="C82" s="64" t="s">
        <v>51</v>
      </c>
      <c r="D82" s="2" t="s">
        <v>175</v>
      </c>
      <c r="E82" s="1">
        <v>230</v>
      </c>
      <c r="F82" s="1">
        <v>3064.8</v>
      </c>
      <c r="G82" s="37">
        <v>105387.34</v>
      </c>
      <c r="H82" s="37">
        <v>10538.73</v>
      </c>
      <c r="I82" s="47">
        <v>38006</v>
      </c>
      <c r="J82" s="47">
        <v>38717</v>
      </c>
      <c r="K82" s="47">
        <v>38717</v>
      </c>
      <c r="L82" s="30">
        <v>507</v>
      </c>
      <c r="M82" s="30" t="s">
        <v>167</v>
      </c>
      <c r="N82" s="48">
        <v>711</v>
      </c>
      <c r="O82" s="48"/>
      <c r="P82" s="48"/>
      <c r="Q82" s="48"/>
      <c r="R82" s="48"/>
    </row>
    <row r="83" spans="2:18" s="2" customFormat="1" ht="9.75">
      <c r="B83" s="66" t="s">
        <v>176</v>
      </c>
      <c r="C83" s="64" t="s">
        <v>51</v>
      </c>
      <c r="D83" s="2" t="s">
        <v>177</v>
      </c>
      <c r="E83" s="1">
        <v>169</v>
      </c>
      <c r="F83" s="1">
        <v>1696</v>
      </c>
      <c r="G83" s="37">
        <v>56546.66</v>
      </c>
      <c r="H83" s="37">
        <v>5654.66</v>
      </c>
      <c r="I83" s="47">
        <v>38006</v>
      </c>
      <c r="J83" s="47">
        <v>38807</v>
      </c>
      <c r="K83" s="47">
        <v>38807</v>
      </c>
      <c r="L83" s="30">
        <v>597</v>
      </c>
      <c r="M83" s="30" t="s">
        <v>68</v>
      </c>
      <c r="N83" s="48">
        <v>801</v>
      </c>
      <c r="O83" s="48"/>
      <c r="P83" s="48"/>
      <c r="Q83" s="48"/>
      <c r="R83" s="48"/>
    </row>
    <row r="84" spans="2:18" s="2" customFormat="1" ht="9.75">
      <c r="B84" s="66" t="s">
        <v>178</v>
      </c>
      <c r="C84" s="64" t="s">
        <v>51</v>
      </c>
      <c r="D84" s="2" t="s">
        <v>179</v>
      </c>
      <c r="E84" s="1">
        <v>24</v>
      </c>
      <c r="F84" s="1">
        <v>175.4</v>
      </c>
      <c r="G84" s="37">
        <v>7822.19</v>
      </c>
      <c r="H84" s="37">
        <v>782.21</v>
      </c>
      <c r="I84" s="47">
        <v>38006</v>
      </c>
      <c r="J84" s="47">
        <v>38807</v>
      </c>
      <c r="K84" s="47">
        <v>38807</v>
      </c>
      <c r="L84" s="30">
        <v>597</v>
      </c>
      <c r="M84" s="30" t="s">
        <v>68</v>
      </c>
      <c r="N84" s="48">
        <v>801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32</v>
      </c>
      <c r="F85" s="1">
        <v>973.1</v>
      </c>
      <c r="G85" s="37">
        <v>53235.6</v>
      </c>
      <c r="H85" s="37">
        <v>5323.56</v>
      </c>
      <c r="I85" s="47">
        <v>37992</v>
      </c>
      <c r="J85" s="47">
        <v>38898</v>
      </c>
      <c r="K85" s="47">
        <v>38898</v>
      </c>
      <c r="L85" s="30">
        <v>688</v>
      </c>
      <c r="M85" s="30" t="s">
        <v>59</v>
      </c>
      <c r="N85" s="48">
        <v>906</v>
      </c>
      <c r="O85" s="48"/>
      <c r="P85" s="48"/>
      <c r="Q85" s="48"/>
      <c r="R85" s="48"/>
    </row>
    <row r="86" spans="2:18" s="2" customFormat="1" ht="9.75">
      <c r="B86" s="66" t="s">
        <v>182</v>
      </c>
      <c r="C86" s="64" t="s">
        <v>51</v>
      </c>
      <c r="D86" s="2" t="s">
        <v>183</v>
      </c>
      <c r="E86" s="1">
        <v>245</v>
      </c>
      <c r="F86" s="1">
        <v>3854.7</v>
      </c>
      <c r="G86" s="37">
        <v>135387.39</v>
      </c>
      <c r="H86" s="37">
        <v>13538.74</v>
      </c>
      <c r="I86" s="47">
        <v>37992</v>
      </c>
      <c r="J86" s="47">
        <v>39082</v>
      </c>
      <c r="K86" s="47">
        <v>39082</v>
      </c>
      <c r="L86" s="30">
        <v>872</v>
      </c>
      <c r="M86" s="30" t="s">
        <v>68</v>
      </c>
      <c r="N86" s="48">
        <v>1090</v>
      </c>
      <c r="O86" s="48"/>
      <c r="P86" s="48"/>
      <c r="Q86" s="48"/>
      <c r="R86" s="48"/>
    </row>
    <row r="87" spans="2:18" s="2" customFormat="1" ht="9.75">
      <c r="B87" s="66" t="s">
        <v>184</v>
      </c>
      <c r="C87" s="64" t="s">
        <v>51</v>
      </c>
      <c r="D87" s="2" t="s">
        <v>185</v>
      </c>
      <c r="E87" s="1">
        <v>174</v>
      </c>
      <c r="F87" s="1">
        <v>1489.4</v>
      </c>
      <c r="G87" s="37">
        <v>72392.97</v>
      </c>
      <c r="H87" s="37">
        <v>7239.29</v>
      </c>
      <c r="I87" s="47">
        <v>38056</v>
      </c>
      <c r="J87" s="47">
        <v>39447</v>
      </c>
      <c r="K87" s="47">
        <v>39447</v>
      </c>
      <c r="L87" s="30">
        <v>1237</v>
      </c>
      <c r="M87" s="30" t="s">
        <v>186</v>
      </c>
      <c r="N87" s="48">
        <v>1391</v>
      </c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