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10" yWindow="1905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<sst xmlns="http://schemas.openxmlformats.org/spreadsheetml/2006/main" count="352" uniqueCount="213">
  <si>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</si>
  <si>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</si>
  <si>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</si>
  <si>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</si>
  <si>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</si>
  <si>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</si>
  <si>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</si>
  <si>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</si>
  <si>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</si>
  <si>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</si>
  <si>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</si>
  <si>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</si>
  <si>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</si>
  <si>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</si>
  <si>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</si>
  <si>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</si>
  <si>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</si>
  <si>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</si>
  <si>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</si>
  <si>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</si>
  <si>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</si>
  <si>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</si>
  <si>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</si>
  <si>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</si>
  <si>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</si>
  <si>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</si>
  <si>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</si>
  <si>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</si>
  <si>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</si>
  <si>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</si>
  <si>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</si>
  <si>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</si>
  <si>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</si>
  <si>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</si>
  <si>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</si>
  <si>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</si>
  <si>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</si>
  <si>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</si>
  <si>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</si>
  <si>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</si>
  <si>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</si>
  <si>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</si>
  <si>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</si>
  <si>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</si>
  <si>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</si>
  <si>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</si>
  <si>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</si>
  <si>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</si>
  <si>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</si>
  <si>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Atlanta Forest Management Unit</t>
  </si>
  <si>
    <t>540360501</t>
  </si>
  <si>
    <t>1</t>
  </si>
  <si>
    <t xml:space="preserve">NORTH END ASPEN               </t>
  </si>
  <si>
    <t xml:space="preserve">SCHEPKE FOR/PRO               </t>
  </si>
  <si>
    <t>540290601</t>
  </si>
  <si>
    <t xml:space="preserve">RED SPOT 5                    </t>
  </si>
  <si>
    <t xml:space="preserve">NORTHERN TIMBERLANDS, INC.    </t>
  </si>
  <si>
    <t>540330701</t>
  </si>
  <si>
    <t xml:space="preserve">155 RED PINE                  </t>
  </si>
  <si>
    <t xml:space="preserve">BIEWER SAWMILL, INC           </t>
  </si>
  <si>
    <t>540080801</t>
  </si>
  <si>
    <t xml:space="preserve">PALE AGOSERIS FIVE PLUS       </t>
  </si>
  <si>
    <t xml:space="preserve">TIMBERLINE LOGGING, INC.      </t>
  </si>
  <si>
    <t>540270701</t>
  </si>
  <si>
    <t xml:space="preserve">EASY ACCESS RED PINE          </t>
  </si>
  <si>
    <t xml:space="preserve">PRECISION FORESTRY            </t>
  </si>
  <si>
    <t>540050701</t>
  </si>
  <si>
    <t xml:space="preserve">SLOPING ASPEN                 </t>
  </si>
  <si>
    <t xml:space="preserve">E.H.TULGESTKA &amp; SONS          </t>
  </si>
  <si>
    <t>540260701</t>
  </si>
  <si>
    <t xml:space="preserve">612 RED PINE                  </t>
  </si>
  <si>
    <t>540340701</t>
  </si>
  <si>
    <t xml:space="preserve">PELTZ POPPLE JACK             </t>
  </si>
  <si>
    <t>540230601</t>
  </si>
  <si>
    <t xml:space="preserve">LONG LAKE ASPEN               </t>
  </si>
  <si>
    <t xml:space="preserve">KNOPF &amp; SONS FOREST PRODUCTS  </t>
  </si>
  <si>
    <t>540330501</t>
  </si>
  <si>
    <t xml:space="preserve">ROSARED                       </t>
  </si>
  <si>
    <t>540320701</t>
  </si>
  <si>
    <t xml:space="preserve">CAMP COYOTE                   </t>
  </si>
  <si>
    <t xml:space="preserve">RANDY NASH                          </t>
  </si>
  <si>
    <t>540150701</t>
  </si>
  <si>
    <t xml:space="preserve">BROWN ROAD ASPEN              </t>
  </si>
  <si>
    <t>540120601</t>
  </si>
  <si>
    <t xml:space="preserve">COMPARTMENT 66 HDWD           </t>
  </si>
  <si>
    <t xml:space="preserve">DUANE BILLS                         </t>
  </si>
  <si>
    <t>540160601</t>
  </si>
  <si>
    <t xml:space="preserve">REDD MILLS GRADE              </t>
  </si>
  <si>
    <t>540190601</t>
  </si>
  <si>
    <t xml:space="preserve">LOOKOUT ROAD MIX              </t>
  </si>
  <si>
    <t>540210701</t>
  </si>
  <si>
    <t xml:space="preserve">COMPARTMENT 59 HDWD           </t>
  </si>
  <si>
    <t xml:space="preserve">WOOD BROS. LOGGING            </t>
  </si>
  <si>
    <t>540260501</t>
  </si>
  <si>
    <t xml:space="preserve">POISON HILL-BERRIES           </t>
  </si>
  <si>
    <t xml:space="preserve">CATALANO FOREST PRODUCTS INC  </t>
  </si>
  <si>
    <t>540220701</t>
  </si>
  <si>
    <t xml:space="preserve">TWO PAT'S PINE                </t>
  </si>
  <si>
    <t>540230901</t>
  </si>
  <si>
    <t xml:space="preserve">BERRY BURNT PINE              </t>
  </si>
  <si>
    <t>540310601</t>
  </si>
  <si>
    <t xml:space="preserve">SUGAR OAK                     </t>
  </si>
  <si>
    <t>540360701</t>
  </si>
  <si>
    <t xml:space="preserve">COLD THRONE CLEARCUT          </t>
  </si>
  <si>
    <t>SCHLEBEN FOREST PRODUCTS, INC.</t>
  </si>
  <si>
    <t>540360801</t>
  </si>
  <si>
    <t xml:space="preserve">ESS LAKE CORRECTION           </t>
  </si>
  <si>
    <t>DEPARTMENT OF MILITARY AFFAIRS</t>
  </si>
  <si>
    <t>540370701</t>
  </si>
  <si>
    <t xml:space="preserve">NEDWASH PINE                  </t>
  </si>
  <si>
    <t>540040601</t>
  </si>
  <si>
    <t xml:space="preserve">RAINEY RIVER MIX              </t>
  </si>
  <si>
    <t>540380701</t>
  </si>
  <si>
    <t xml:space="preserve">STP COMPLEX                   </t>
  </si>
  <si>
    <t xml:space="preserve">KEITH PINNEY                        </t>
  </si>
  <si>
    <t>540060601</t>
  </si>
  <si>
    <t xml:space="preserve">SOUTH PORTER ASPEN            </t>
  </si>
  <si>
    <t>540170601</t>
  </si>
  <si>
    <t xml:space="preserve">GOOD LUCK MIX                 </t>
  </si>
  <si>
    <t>540110701</t>
  </si>
  <si>
    <t xml:space="preserve">100 MILE DRIVE                </t>
  </si>
  <si>
    <t>540400501</t>
  </si>
  <si>
    <t xml:space="preserve">CRANBERRY RED PINE            </t>
  </si>
  <si>
    <t>540030701</t>
  </si>
  <si>
    <t xml:space="preserve">ROWS AROUND FOCH              </t>
  </si>
  <si>
    <t>540040701</t>
  </si>
  <si>
    <t xml:space="preserve">AREA 51                       </t>
  </si>
  <si>
    <t>540260601</t>
  </si>
  <si>
    <t xml:space="preserve">TOMAHAWK CREEK GROUP          </t>
  </si>
  <si>
    <t>540410701</t>
  </si>
  <si>
    <t xml:space="preserve">WAYSVILLE RED PINE            </t>
  </si>
  <si>
    <t>540130701</t>
  </si>
  <si>
    <t xml:space="preserve">RUSH LAKE RED PINE            </t>
  </si>
  <si>
    <t>540060701</t>
  </si>
  <si>
    <t xml:space="preserve">FULL HEIGHT RED PINE          </t>
  </si>
  <si>
    <t>NORTHERN PRESSURE TREATED WOOD</t>
  </si>
  <si>
    <t>540070801</t>
  </si>
  <si>
    <t xml:space="preserve">129 JACKSPEN                  </t>
  </si>
  <si>
    <t>540380601</t>
  </si>
  <si>
    <t xml:space="preserve">JACK MCKEE                    </t>
  </si>
  <si>
    <t>540130801</t>
  </si>
  <si>
    <t xml:space="preserve">ELK ROAD COMBO                </t>
  </si>
  <si>
    <t>540360601</t>
  </si>
  <si>
    <t xml:space="preserve">FRIEDRICK ROAD ASPEN          </t>
  </si>
  <si>
    <t>540100801</t>
  </si>
  <si>
    <t xml:space="preserve">ASPEN TERRIER                 </t>
  </si>
  <si>
    <t>540230801</t>
  </si>
  <si>
    <t xml:space="preserve">ELK VIEW ASPEN                </t>
  </si>
  <si>
    <t>540210801</t>
  </si>
  <si>
    <t xml:space="preserve">TOMAHAWK OAK                  </t>
  </si>
  <si>
    <t>540220801</t>
  </si>
  <si>
    <t xml:space="preserve">MEREDITH ROAD MIX             </t>
  </si>
  <si>
    <t>540180801</t>
  </si>
  <si>
    <t xml:space="preserve">RATTLESNAKE PINE              </t>
  </si>
  <si>
    <t>540340801</t>
  </si>
  <si>
    <t xml:space="preserve">COMPARTMENT 135 RPP           </t>
  </si>
  <si>
    <t>540440801</t>
  </si>
  <si>
    <t xml:space="preserve">COMPARTMENT 169 RPP           </t>
  </si>
  <si>
    <t xml:space="preserve">CLARENCE HINCKA                        </t>
  </si>
  <si>
    <t>540410801</t>
  </si>
  <si>
    <t xml:space="preserve">RED CREDIT                    </t>
  </si>
  <si>
    <t xml:space="preserve">GENE DOMRASE                       </t>
  </si>
  <si>
    <t>540260801</t>
  </si>
  <si>
    <t xml:space="preserve">SMITTY'S NEW VIEW             </t>
  </si>
  <si>
    <t xml:space="preserve">G &amp; G FOREST PRODUCTS         </t>
  </si>
  <si>
    <t>540350801</t>
  </si>
  <si>
    <t xml:space="preserve">FEATHER FERN FENCE            </t>
  </si>
  <si>
    <t xml:space="preserve">KZ TRUCKING                   </t>
  </si>
  <si>
    <t>540240801</t>
  </si>
  <si>
    <t xml:space="preserve">DOUBLE A ASPEN                </t>
  </si>
  <si>
    <t>540330801</t>
  </si>
  <si>
    <t xml:space="preserve">OUT THE WINDOW COMPLEX        </t>
  </si>
  <si>
    <t>540320801</t>
  </si>
  <si>
    <t xml:space="preserve">KROUSE ROAD HARDWOOD II       </t>
  </si>
  <si>
    <t>540300801</t>
  </si>
  <si>
    <t xml:space="preserve">WHIMPERING PINES              </t>
  </si>
  <si>
    <t>540290801</t>
  </si>
  <si>
    <t xml:space="preserve">COMPT 49 RPP                  </t>
  </si>
  <si>
    <t>540270801</t>
  </si>
  <si>
    <t xml:space="preserve">GLAWE ASPEN REVISITED         </t>
  </si>
  <si>
    <t>540310801</t>
  </si>
  <si>
    <t xml:space="preserve">SAVERY ASPEN NOMADS           </t>
  </si>
  <si>
    <t>540430801</t>
  </si>
  <si>
    <t xml:space="preserve">THE IVY COAST                 </t>
  </si>
  <si>
    <t>540390801</t>
  </si>
  <si>
    <t xml:space="preserve">30-30 HDWD                    </t>
  </si>
  <si>
    <t>540250801</t>
  </si>
  <si>
    <t xml:space="preserve">RECREATION ASPEN              </t>
  </si>
  <si>
    <t>540420801</t>
  </si>
  <si>
    <t xml:space="preserve">THUNDERSTORM HARDWOODS        </t>
  </si>
  <si>
    <t>540050901</t>
  </si>
  <si>
    <t xml:space="preserve">ASPEN ETOUFFEE                </t>
  </si>
  <si>
    <t>540010901</t>
  </si>
  <si>
    <t xml:space="preserve">SUBARU OAK                    </t>
  </si>
  <si>
    <t xml:space="preserve">AJD FOR/PRO                   </t>
  </si>
  <si>
    <t>540370801</t>
  </si>
  <si>
    <t xml:space="preserve">PATCHY-ALMOST STRAIGHT RED    </t>
  </si>
  <si>
    <t>540400801</t>
  </si>
  <si>
    <t xml:space="preserve">BIG FIELD HDWD                </t>
  </si>
  <si>
    <t xml:space="preserve">WEYERHAEUSER NR COMPANY       </t>
  </si>
  <si>
    <t>540380801</t>
  </si>
  <si>
    <t xml:space="preserve">CALAMINE CORNER               </t>
  </si>
  <si>
    <t>540460802</t>
  </si>
  <si>
    <t xml:space="preserve">GSG HARDWOODS                 </t>
  </si>
  <si>
    <t>540280801</t>
  </si>
  <si>
    <t xml:space="preserve">129 OAK ONE-SPOT              </t>
  </si>
  <si>
    <t>540450801</t>
  </si>
  <si>
    <t xml:space="preserve">DUKE HARDWOOD II              </t>
  </si>
  <si>
    <t xml:space="preserve">QUALITY HARDWOODS, INC        </t>
  </si>
  <si>
    <t>540070901</t>
  </si>
  <si>
    <t xml:space="preserve">PUGROTH PINE II               </t>
  </si>
  <si>
    <t xml:space="preserve">JEREMY MCSWAIN                       </t>
  </si>
  <si>
    <t xml:space="preserve">                                  as of October 14, 2009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</si>
</sst>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3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212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6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0</v>
      </c>
      <c r="S11" t="s">
        <v>14</v>
      </c>
    </row>
    <row r="12" spans="4:19" ht="13.5" thickBot="1">
      <c r="D12" s="11" t="s">
        <v>27</v>
      </c>
      <c r="E12" s="33">
        <f>DCOUNT(DATABASE,11,S11:S12)</f>
        <v>63</v>
      </c>
      <c r="S12" t="s">
        <v>28</v>
      </c>
    </row>
    <row r="13" spans="4:5" ht="14.25" thickBot="1" thickTop="1">
      <c r="D13" s="16" t="s">
        <v>18</v>
      </c>
      <c r="E13" s="34">
        <f>SUM(E9:E12)</f>
        <v>69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69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5820</v>
      </c>
    </row>
    <row r="18" spans="4:7" ht="12.75">
      <c r="D18" s="11" t="s">
        <v>37</v>
      </c>
      <c r="G18" s="20">
        <f>DSUM(DATABASE,5,U15:U16)</f>
        <v>98718.15999999999</v>
      </c>
    </row>
    <row r="19" spans="4:7" ht="12.75">
      <c r="D19" s="11" t="s">
        <v>34</v>
      </c>
      <c r="G19" s="17">
        <f>DSUM(DATABASE,6,V15:V16)</f>
        <v>4423343.049999998</v>
      </c>
    </row>
    <row r="20" spans="4:7" ht="12.75">
      <c r="D20" s="11" t="s">
        <v>38</v>
      </c>
      <c r="G20" s="17">
        <f>DSUM(DATABASE,7,W15:W16)</f>
        <v>2000589.2299999995</v>
      </c>
    </row>
    <row r="21" spans="4:7" ht="12.75">
      <c r="D21" s="11" t="s">
        <v>35</v>
      </c>
      <c r="E21" s="21"/>
      <c r="F21" s="21"/>
      <c r="G21" s="17">
        <f>+G19-G20</f>
        <v>2422753.8199999984</v>
      </c>
    </row>
    <row r="22" spans="4:7" ht="12.75">
      <c r="D22" s="11" t="s">
        <v>44</v>
      </c>
      <c r="E22" s="21"/>
      <c r="F22" s="21"/>
      <c r="G22" s="35">
        <f>+G20/G19</f>
        <v>0.4522799175614472</v>
      </c>
    </row>
    <row r="23" spans="4:7" ht="12.75">
      <c r="D23" s="11" t="s">
        <v>40</v>
      </c>
      <c r="E23" s="21"/>
      <c r="F23" s="21"/>
      <c r="G23" s="49">
        <v>40100</v>
      </c>
    </row>
    <row r="24" spans="4:7" ht="13.5" thickBot="1">
      <c r="D24" s="10" t="s">
        <v>43</v>
      </c>
      <c r="E24" s="5"/>
      <c r="F24" s="5"/>
      <c r="G24" s="50">
        <f>DAVERAGE(DATABASE,13,X15:X16)/365</f>
        <v>2.2055191582291047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12</v>
      </c>
      <c r="F31" s="1">
        <v>110</v>
      </c>
      <c r="G31" s="27">
        <v>3540.81</v>
      </c>
      <c r="H31" s="27">
        <v>505.83</v>
      </c>
      <c r="I31" s="37">
        <v>38854</v>
      </c>
      <c r="J31" s="37">
        <v>39629</v>
      </c>
      <c r="K31" s="37">
        <v>39994</v>
      </c>
      <c r="L31" s="24">
        <v>-106</v>
      </c>
      <c r="M31" s="24" t="s">
        <v>53</v>
      </c>
      <c r="N31" s="38">
        <v>1140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28</v>
      </c>
      <c r="F32" s="1">
        <v>266</v>
      </c>
      <c r="G32" s="27">
        <v>5017.4</v>
      </c>
      <c r="H32" s="27">
        <v>501.74</v>
      </c>
      <c r="I32" s="37">
        <v>39276</v>
      </c>
      <c r="J32" s="37">
        <v>39994</v>
      </c>
      <c r="K32" s="37">
        <v>39994</v>
      </c>
      <c r="L32" s="24">
        <v>-106</v>
      </c>
      <c r="M32" s="24" t="s">
        <v>56</v>
      </c>
      <c r="N32" s="38">
        <v>718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176</v>
      </c>
      <c r="F33" s="1">
        <v>2970.8</v>
      </c>
      <c r="G33" s="27">
        <v>145376.71</v>
      </c>
      <c r="H33" s="27">
        <v>136654.1</v>
      </c>
      <c r="I33" s="37">
        <v>39492</v>
      </c>
      <c r="J33" s="37">
        <v>39994</v>
      </c>
      <c r="K33" s="37">
        <v>39994</v>
      </c>
      <c r="L33" s="24">
        <v>-106</v>
      </c>
      <c r="M33" s="24" t="s">
        <v>59</v>
      </c>
      <c r="N33" s="38">
        <v>502</v>
      </c>
      <c r="O33" s="38"/>
      <c r="P33" s="38"/>
      <c r="Q33" s="38"/>
      <c r="R33" s="38"/>
    </row>
    <row r="34" spans="2:18" s="2" customFormat="1" ht="11.25">
      <c r="B34" s="52" t="s">
        <v>60</v>
      </c>
      <c r="C34" s="52" t="s">
        <v>51</v>
      </c>
      <c r="D34" s="36" t="s">
        <v>61</v>
      </c>
      <c r="E34" s="1">
        <v>108</v>
      </c>
      <c r="F34" s="1">
        <v>355.6</v>
      </c>
      <c r="G34" s="27">
        <v>6309.89</v>
      </c>
      <c r="H34" s="27">
        <v>6309.89</v>
      </c>
      <c r="I34" s="37">
        <v>39574</v>
      </c>
      <c r="J34" s="37">
        <v>40086</v>
      </c>
      <c r="K34" s="37">
        <v>40086</v>
      </c>
      <c r="L34" s="24">
        <v>-14</v>
      </c>
      <c r="M34" s="24" t="s">
        <v>62</v>
      </c>
      <c r="N34" s="38">
        <v>512</v>
      </c>
      <c r="O34" s="38"/>
      <c r="P34" s="38"/>
      <c r="Q34" s="38"/>
      <c r="R34" s="38"/>
    </row>
    <row r="35" spans="2:18" s="2" customFormat="1" ht="11.25">
      <c r="B35" s="52" t="s">
        <v>63</v>
      </c>
      <c r="C35" s="52" t="s">
        <v>51</v>
      </c>
      <c r="D35" s="36" t="s">
        <v>64</v>
      </c>
      <c r="E35" s="1">
        <v>51</v>
      </c>
      <c r="F35" s="1">
        <v>1246</v>
      </c>
      <c r="G35" s="27">
        <v>71130.12</v>
      </c>
      <c r="H35" s="27">
        <v>7113.01</v>
      </c>
      <c r="I35" s="37">
        <v>39451</v>
      </c>
      <c r="J35" s="37">
        <v>40086</v>
      </c>
      <c r="K35" s="37">
        <v>40086</v>
      </c>
      <c r="L35" s="24">
        <v>-14</v>
      </c>
      <c r="M35" s="24" t="s">
        <v>65</v>
      </c>
      <c r="N35" s="38">
        <v>635</v>
      </c>
      <c r="O35" s="38"/>
      <c r="P35" s="38"/>
      <c r="Q35" s="38"/>
      <c r="R35" s="38"/>
    </row>
    <row r="36" spans="2:18" s="2" customFormat="1" ht="11.25">
      <c r="B36" s="52" t="s">
        <v>66</v>
      </c>
      <c r="C36" s="52" t="s">
        <v>51</v>
      </c>
      <c r="D36" s="36" t="s">
        <v>67</v>
      </c>
      <c r="E36" s="1">
        <v>25</v>
      </c>
      <c r="F36" s="1">
        <v>533.6</v>
      </c>
      <c r="G36" s="27">
        <v>11372.95</v>
      </c>
      <c r="H36" s="27">
        <v>11372.94</v>
      </c>
      <c r="I36" s="37">
        <v>39309</v>
      </c>
      <c r="J36" s="37">
        <v>40086</v>
      </c>
      <c r="K36" s="37">
        <v>40086</v>
      </c>
      <c r="L36" s="24">
        <v>-14</v>
      </c>
      <c r="M36" s="24" t="s">
        <v>68</v>
      </c>
      <c r="N36" s="38">
        <v>777</v>
      </c>
      <c r="O36" s="38"/>
      <c r="P36" s="38"/>
      <c r="Q36" s="38"/>
      <c r="R36" s="38"/>
    </row>
    <row r="37" spans="2:18" s="2" customFormat="1" ht="11.25">
      <c r="B37" s="52" t="s">
        <v>69</v>
      </c>
      <c r="C37" s="52" t="s">
        <v>51</v>
      </c>
      <c r="D37" s="36" t="s">
        <v>70</v>
      </c>
      <c r="E37" s="1">
        <v>10</v>
      </c>
      <c r="F37" s="1">
        <v>170</v>
      </c>
      <c r="G37" s="27">
        <v>6104.96</v>
      </c>
      <c r="H37" s="27">
        <v>6104.95</v>
      </c>
      <c r="I37" s="37">
        <v>39329</v>
      </c>
      <c r="J37" s="37">
        <v>40177</v>
      </c>
      <c r="K37" s="37">
        <v>40177</v>
      </c>
      <c r="L37" s="24">
        <v>77</v>
      </c>
      <c r="M37" s="24" t="s">
        <v>68</v>
      </c>
      <c r="N37" s="38">
        <v>848</v>
      </c>
      <c r="O37" s="38"/>
      <c r="P37" s="38"/>
      <c r="Q37" s="38"/>
      <c r="R37" s="38"/>
    </row>
    <row r="38" spans="2:18" s="2" customFormat="1" ht="11.25">
      <c r="B38" s="52" t="s">
        <v>71</v>
      </c>
      <c r="C38" s="52" t="s">
        <v>51</v>
      </c>
      <c r="D38" s="36" t="s">
        <v>72</v>
      </c>
      <c r="E38" s="1">
        <v>9</v>
      </c>
      <c r="F38" s="1">
        <v>132.2</v>
      </c>
      <c r="G38" s="27">
        <v>4992.1</v>
      </c>
      <c r="H38" s="27">
        <v>499.21</v>
      </c>
      <c r="I38" s="37">
        <v>39525</v>
      </c>
      <c r="J38" s="37">
        <v>40178</v>
      </c>
      <c r="K38" s="37">
        <v>40178</v>
      </c>
      <c r="L38" s="24">
        <v>78</v>
      </c>
      <c r="M38" s="24" t="s">
        <v>53</v>
      </c>
      <c r="N38" s="38">
        <v>653</v>
      </c>
      <c r="O38" s="38"/>
      <c r="P38" s="38"/>
      <c r="Q38" s="38"/>
      <c r="R38" s="38"/>
    </row>
    <row r="39" spans="2:18" s="2" customFormat="1" ht="11.25">
      <c r="B39" s="52" t="s">
        <v>73</v>
      </c>
      <c r="C39" s="52" t="s">
        <v>51</v>
      </c>
      <c r="D39" s="36" t="s">
        <v>74</v>
      </c>
      <c r="E39" s="1">
        <v>69</v>
      </c>
      <c r="F39" s="1">
        <v>2183.8</v>
      </c>
      <c r="G39" s="27">
        <v>71125.72</v>
      </c>
      <c r="H39" s="27">
        <v>71125.72</v>
      </c>
      <c r="I39" s="37">
        <v>39219</v>
      </c>
      <c r="J39" s="37">
        <v>39813</v>
      </c>
      <c r="K39" s="37">
        <v>40178</v>
      </c>
      <c r="L39" s="24">
        <v>78</v>
      </c>
      <c r="M39" s="24" t="s">
        <v>75</v>
      </c>
      <c r="N39" s="38">
        <v>959</v>
      </c>
      <c r="O39" s="38"/>
      <c r="P39" s="38"/>
      <c r="Q39" s="38"/>
      <c r="R39" s="38"/>
    </row>
    <row r="40" spans="2:18" s="2" customFormat="1" ht="11.25">
      <c r="B40" s="52" t="s">
        <v>76</v>
      </c>
      <c r="C40" s="52" t="s">
        <v>51</v>
      </c>
      <c r="D40" s="36" t="s">
        <v>77</v>
      </c>
      <c r="E40" s="1">
        <v>75</v>
      </c>
      <c r="F40" s="1">
        <v>969.2</v>
      </c>
      <c r="G40" s="27">
        <v>42476.98</v>
      </c>
      <c r="H40" s="27">
        <v>42476.98</v>
      </c>
      <c r="I40" s="37">
        <v>38805</v>
      </c>
      <c r="J40" s="37">
        <v>39447</v>
      </c>
      <c r="K40" s="37">
        <v>40178</v>
      </c>
      <c r="L40" s="24">
        <v>78</v>
      </c>
      <c r="M40" s="24" t="s">
        <v>53</v>
      </c>
      <c r="N40" s="38">
        <v>1373</v>
      </c>
      <c r="O40" s="38"/>
      <c r="P40" s="38"/>
      <c r="Q40" s="38"/>
      <c r="R40" s="38"/>
    </row>
    <row r="41" spans="2:14" s="2" customFormat="1" ht="11.25">
      <c r="B41" s="52" t="s">
        <v>78</v>
      </c>
      <c r="C41" s="52" t="s">
        <v>51</v>
      </c>
      <c r="D41" s="36" t="s">
        <v>79</v>
      </c>
      <c r="E41" s="1">
        <v>12</v>
      </c>
      <c r="F41" s="1">
        <v>133.8</v>
      </c>
      <c r="G41" s="27">
        <v>9215.3</v>
      </c>
      <c r="H41" s="27">
        <v>9215.3</v>
      </c>
      <c r="I41" s="37">
        <v>39450</v>
      </c>
      <c r="J41" s="37">
        <v>40178</v>
      </c>
      <c r="K41" s="37">
        <v>40178</v>
      </c>
      <c r="L41" s="64">
        <v>78</v>
      </c>
      <c r="M41" s="65" t="s">
        <v>80</v>
      </c>
      <c r="N41" s="2">
        <v>728</v>
      </c>
    </row>
    <row r="42" spans="2:18" s="2" customFormat="1" ht="11.25">
      <c r="B42" s="53" t="s">
        <v>81</v>
      </c>
      <c r="C42" s="51" t="s">
        <v>51</v>
      </c>
      <c r="D42" s="2" t="s">
        <v>82</v>
      </c>
      <c r="E42" s="1">
        <v>68</v>
      </c>
      <c r="F42" s="1">
        <v>1814</v>
      </c>
      <c r="G42" s="27">
        <v>51317.5</v>
      </c>
      <c r="H42" s="27">
        <v>16934.78</v>
      </c>
      <c r="I42" s="37">
        <v>39484</v>
      </c>
      <c r="J42" s="37">
        <v>40178</v>
      </c>
      <c r="K42" s="37">
        <v>40178</v>
      </c>
      <c r="L42" s="24">
        <v>78</v>
      </c>
      <c r="M42" s="24" t="s">
        <v>65</v>
      </c>
      <c r="N42" s="38">
        <v>694</v>
      </c>
      <c r="O42" s="38"/>
      <c r="P42" s="38"/>
      <c r="Q42" s="38"/>
      <c r="R42" s="38"/>
    </row>
    <row r="43" spans="2:18" s="2" customFormat="1" ht="11.25">
      <c r="B43" s="53" t="s">
        <v>83</v>
      </c>
      <c r="C43" s="51" t="s">
        <v>51</v>
      </c>
      <c r="D43" s="2" t="s">
        <v>84</v>
      </c>
      <c r="E43" s="1">
        <v>217</v>
      </c>
      <c r="F43" s="1">
        <v>1804.4</v>
      </c>
      <c r="G43" s="27">
        <v>52672.4</v>
      </c>
      <c r="H43" s="27">
        <v>5267.24</v>
      </c>
      <c r="I43" s="37">
        <v>39254</v>
      </c>
      <c r="J43" s="37">
        <v>40178</v>
      </c>
      <c r="K43" s="37">
        <v>40178</v>
      </c>
      <c r="L43" s="24">
        <v>78</v>
      </c>
      <c r="M43" s="24" t="s">
        <v>85</v>
      </c>
      <c r="N43" s="38">
        <v>924</v>
      </c>
      <c r="O43" s="38"/>
      <c r="P43" s="38"/>
      <c r="Q43" s="38"/>
      <c r="R43" s="38"/>
    </row>
    <row r="44" spans="2:18" s="2" customFormat="1" ht="11.25">
      <c r="B44" s="53" t="s">
        <v>86</v>
      </c>
      <c r="C44" s="51" t="s">
        <v>51</v>
      </c>
      <c r="D44" s="2" t="s">
        <v>87</v>
      </c>
      <c r="E44" s="1">
        <v>14</v>
      </c>
      <c r="F44" s="1">
        <v>228.2</v>
      </c>
      <c r="G44" s="27">
        <v>9354.47</v>
      </c>
      <c r="H44" s="27">
        <v>1336.35</v>
      </c>
      <c r="I44" s="37">
        <v>39189</v>
      </c>
      <c r="J44" s="37">
        <v>39813</v>
      </c>
      <c r="K44" s="37">
        <v>40178</v>
      </c>
      <c r="L44" s="24">
        <v>78</v>
      </c>
      <c r="M44" s="24" t="s">
        <v>59</v>
      </c>
      <c r="N44" s="38">
        <v>989</v>
      </c>
      <c r="O44" s="38"/>
      <c r="P44" s="38"/>
      <c r="Q44" s="38"/>
      <c r="R44" s="38"/>
    </row>
    <row r="45" spans="2:18" s="2" customFormat="1" ht="11.25">
      <c r="B45" s="53" t="s">
        <v>88</v>
      </c>
      <c r="C45" s="51" t="s">
        <v>51</v>
      </c>
      <c r="D45" s="2" t="s">
        <v>89</v>
      </c>
      <c r="E45" s="1">
        <v>21</v>
      </c>
      <c r="F45" s="1">
        <v>180</v>
      </c>
      <c r="G45" s="27">
        <v>4464.6</v>
      </c>
      <c r="H45" s="27">
        <v>4464.6</v>
      </c>
      <c r="I45" s="37">
        <v>39211</v>
      </c>
      <c r="J45" s="37">
        <v>39813</v>
      </c>
      <c r="K45" s="37">
        <v>40178</v>
      </c>
      <c r="L45" s="24">
        <v>78</v>
      </c>
      <c r="M45" s="24" t="s">
        <v>53</v>
      </c>
      <c r="N45" s="38">
        <v>967</v>
      </c>
      <c r="O45" s="38"/>
      <c r="P45" s="38"/>
      <c r="Q45" s="38"/>
      <c r="R45" s="38"/>
    </row>
    <row r="46" spans="2:18" s="2" customFormat="1" ht="11.25">
      <c r="B46" s="53" t="s">
        <v>90</v>
      </c>
      <c r="C46" s="51" t="s">
        <v>51</v>
      </c>
      <c r="D46" s="2" t="s">
        <v>91</v>
      </c>
      <c r="E46" s="1">
        <v>64</v>
      </c>
      <c r="F46" s="1">
        <v>489.8</v>
      </c>
      <c r="G46" s="27">
        <v>14330.65</v>
      </c>
      <c r="H46" s="27">
        <v>14330.64</v>
      </c>
      <c r="I46" s="37">
        <v>39336</v>
      </c>
      <c r="J46" s="37">
        <v>40178</v>
      </c>
      <c r="K46" s="37">
        <v>40178</v>
      </c>
      <c r="L46" s="24">
        <v>78</v>
      </c>
      <c r="M46" s="24" t="s">
        <v>92</v>
      </c>
      <c r="N46" s="38">
        <v>842</v>
      </c>
      <c r="O46" s="38"/>
      <c r="P46" s="38"/>
      <c r="Q46" s="38"/>
      <c r="R46" s="38"/>
    </row>
    <row r="47" spans="2:18" s="2" customFormat="1" ht="11.25">
      <c r="B47" s="53" t="s">
        <v>93</v>
      </c>
      <c r="C47" s="51" t="s">
        <v>51</v>
      </c>
      <c r="D47" s="2" t="s">
        <v>94</v>
      </c>
      <c r="E47" s="1">
        <v>343</v>
      </c>
      <c r="F47" s="1">
        <v>5212.6</v>
      </c>
      <c r="G47" s="27">
        <v>290018.49</v>
      </c>
      <c r="H47" s="27">
        <v>81205.16</v>
      </c>
      <c r="I47" s="37">
        <v>38832</v>
      </c>
      <c r="J47" s="37">
        <v>39813</v>
      </c>
      <c r="K47" s="37">
        <v>40178</v>
      </c>
      <c r="L47" s="24">
        <v>78</v>
      </c>
      <c r="M47" s="24" t="s">
        <v>95</v>
      </c>
      <c r="N47" s="38">
        <v>1346</v>
      </c>
      <c r="O47" s="38"/>
      <c r="P47" s="38"/>
      <c r="Q47" s="38"/>
      <c r="R47" s="38"/>
    </row>
    <row r="48" spans="2:18" s="2" customFormat="1" ht="11.25">
      <c r="B48" s="53" t="s">
        <v>96</v>
      </c>
      <c r="C48" s="51" t="s">
        <v>51</v>
      </c>
      <c r="D48" s="2" t="s">
        <v>97</v>
      </c>
      <c r="E48" s="1">
        <v>43</v>
      </c>
      <c r="F48" s="1">
        <v>688</v>
      </c>
      <c r="G48" s="27">
        <v>38988.6</v>
      </c>
      <c r="H48" s="27">
        <v>3898.86</v>
      </c>
      <c r="I48" s="37">
        <v>39384</v>
      </c>
      <c r="J48" s="37">
        <v>40178</v>
      </c>
      <c r="K48" s="37">
        <v>40178</v>
      </c>
      <c r="L48" s="24">
        <v>78</v>
      </c>
      <c r="M48" s="24" t="s">
        <v>65</v>
      </c>
      <c r="N48" s="38">
        <v>794</v>
      </c>
      <c r="O48" s="38"/>
      <c r="P48" s="38"/>
      <c r="Q48" s="38"/>
      <c r="R48" s="38"/>
    </row>
    <row r="49" spans="2:18" s="2" customFormat="1" ht="11.25">
      <c r="B49" s="53" t="s">
        <v>98</v>
      </c>
      <c r="C49" s="51" t="s">
        <v>51</v>
      </c>
      <c r="D49" s="2" t="s">
        <v>99</v>
      </c>
      <c r="E49" s="1">
        <v>27</v>
      </c>
      <c r="F49" s="1">
        <v>519.8</v>
      </c>
      <c r="G49" s="27">
        <v>5483.61</v>
      </c>
      <c r="H49" s="27">
        <v>5483.61</v>
      </c>
      <c r="I49" s="37">
        <v>40036</v>
      </c>
      <c r="J49" s="37">
        <v>40178</v>
      </c>
      <c r="K49" s="37">
        <v>40178</v>
      </c>
      <c r="L49" s="24">
        <v>78</v>
      </c>
      <c r="M49" s="24" t="s">
        <v>65</v>
      </c>
      <c r="N49" s="38">
        <v>142</v>
      </c>
      <c r="O49" s="38"/>
      <c r="P49" s="38"/>
      <c r="Q49" s="38"/>
      <c r="R49" s="38"/>
    </row>
    <row r="50" spans="2:18" s="2" customFormat="1" ht="11.25">
      <c r="B50" s="53" t="s">
        <v>100</v>
      </c>
      <c r="C50" s="51" t="s">
        <v>51</v>
      </c>
      <c r="D50" s="2" t="s">
        <v>101</v>
      </c>
      <c r="E50" s="1">
        <v>25</v>
      </c>
      <c r="F50" s="1">
        <v>415</v>
      </c>
      <c r="G50" s="27">
        <v>15912</v>
      </c>
      <c r="H50" s="27">
        <v>6364.8</v>
      </c>
      <c r="I50" s="37">
        <v>39336</v>
      </c>
      <c r="J50" s="37">
        <v>40178</v>
      </c>
      <c r="K50" s="37">
        <v>40178</v>
      </c>
      <c r="L50" s="24">
        <v>78</v>
      </c>
      <c r="M50" s="24" t="s">
        <v>92</v>
      </c>
      <c r="N50" s="38">
        <v>842</v>
      </c>
      <c r="O50" s="38"/>
      <c r="P50" s="38"/>
      <c r="Q50" s="38"/>
      <c r="R50" s="38"/>
    </row>
    <row r="51" spans="2:18" s="2" customFormat="1" ht="11.25">
      <c r="B51" s="53" t="s">
        <v>102</v>
      </c>
      <c r="C51" s="51" t="s">
        <v>51</v>
      </c>
      <c r="D51" s="2" t="s">
        <v>103</v>
      </c>
      <c r="E51" s="1">
        <v>42</v>
      </c>
      <c r="F51" s="1">
        <v>1030</v>
      </c>
      <c r="G51" s="27">
        <v>42261.45</v>
      </c>
      <c r="H51" s="27">
        <v>4226.14</v>
      </c>
      <c r="I51" s="37">
        <v>39484</v>
      </c>
      <c r="J51" s="37">
        <v>40178</v>
      </c>
      <c r="K51" s="37">
        <v>40178</v>
      </c>
      <c r="L51" s="24">
        <v>78</v>
      </c>
      <c r="M51" s="24" t="s">
        <v>104</v>
      </c>
      <c r="N51" s="38">
        <v>694</v>
      </c>
      <c r="O51" s="38"/>
      <c r="P51" s="38"/>
      <c r="Q51" s="38"/>
      <c r="R51" s="38"/>
    </row>
    <row r="52" spans="2:18" s="2" customFormat="1" ht="11.25">
      <c r="B52" s="53" t="s">
        <v>105</v>
      </c>
      <c r="C52" s="51" t="s">
        <v>51</v>
      </c>
      <c r="D52" s="2" t="s">
        <v>106</v>
      </c>
      <c r="E52" s="1">
        <v>33</v>
      </c>
      <c r="F52" s="1">
        <v>592.6</v>
      </c>
      <c r="G52" s="27">
        <v>11212.2</v>
      </c>
      <c r="H52" s="27">
        <v>11212.2</v>
      </c>
      <c r="I52" s="37">
        <v>39694</v>
      </c>
      <c r="J52" s="37">
        <v>40178</v>
      </c>
      <c r="K52" s="37">
        <v>40178</v>
      </c>
      <c r="L52" s="24">
        <v>78</v>
      </c>
      <c r="M52" s="24" t="s">
        <v>107</v>
      </c>
      <c r="N52" s="38">
        <v>484</v>
      </c>
      <c r="O52" s="38"/>
      <c r="P52" s="38"/>
      <c r="Q52" s="38"/>
      <c r="R52" s="38"/>
    </row>
    <row r="53" spans="2:18" s="2" customFormat="1" ht="11.25">
      <c r="B53" s="53" t="s">
        <v>108</v>
      </c>
      <c r="C53" s="51" t="s">
        <v>51</v>
      </c>
      <c r="D53" s="2" t="s">
        <v>109</v>
      </c>
      <c r="E53" s="1">
        <v>114</v>
      </c>
      <c r="F53" s="1">
        <v>1158.6</v>
      </c>
      <c r="G53" s="27">
        <v>64325.44</v>
      </c>
      <c r="H53" s="27">
        <v>64325.44</v>
      </c>
      <c r="I53" s="37">
        <v>39492</v>
      </c>
      <c r="J53" s="37">
        <v>40178</v>
      </c>
      <c r="K53" s="37">
        <v>40178</v>
      </c>
      <c r="L53" s="24">
        <v>78</v>
      </c>
      <c r="M53" s="24" t="s">
        <v>59</v>
      </c>
      <c r="N53" s="38">
        <v>686</v>
      </c>
      <c r="O53" s="38"/>
      <c r="P53" s="38"/>
      <c r="Q53" s="38"/>
      <c r="R53" s="38"/>
    </row>
    <row r="54" spans="2:18" s="2" customFormat="1" ht="11.25">
      <c r="B54" s="53" t="s">
        <v>110</v>
      </c>
      <c r="C54" s="51" t="s">
        <v>51</v>
      </c>
      <c r="D54" s="2" t="s">
        <v>111</v>
      </c>
      <c r="E54" s="1">
        <v>91</v>
      </c>
      <c r="F54" s="1">
        <v>1353.6</v>
      </c>
      <c r="G54" s="27">
        <v>47825.29</v>
      </c>
      <c r="H54" s="27">
        <v>47825.29</v>
      </c>
      <c r="I54" s="37">
        <v>39127</v>
      </c>
      <c r="J54" s="37">
        <v>39813</v>
      </c>
      <c r="K54" s="37">
        <v>40178</v>
      </c>
      <c r="L54" s="24">
        <v>78</v>
      </c>
      <c r="M54" s="24" t="s">
        <v>53</v>
      </c>
      <c r="N54" s="38">
        <v>1051</v>
      </c>
      <c r="O54" s="38"/>
      <c r="P54" s="38"/>
      <c r="Q54" s="38"/>
      <c r="R54" s="38"/>
    </row>
    <row r="55" spans="2:18" s="2" customFormat="1" ht="11.25">
      <c r="B55" s="53" t="s">
        <v>112</v>
      </c>
      <c r="C55" s="51" t="s">
        <v>51</v>
      </c>
      <c r="D55" s="2" t="s">
        <v>113</v>
      </c>
      <c r="E55" s="1">
        <v>139</v>
      </c>
      <c r="F55" s="1">
        <v>1689.4</v>
      </c>
      <c r="G55" s="27">
        <v>35148.05</v>
      </c>
      <c r="H55" s="27">
        <v>24606.45</v>
      </c>
      <c r="I55" s="37">
        <v>39443</v>
      </c>
      <c r="J55" s="37">
        <v>40178</v>
      </c>
      <c r="K55" s="37">
        <v>40178</v>
      </c>
      <c r="L55" s="24">
        <v>78</v>
      </c>
      <c r="M55" s="24" t="s">
        <v>114</v>
      </c>
      <c r="N55" s="38">
        <v>735</v>
      </c>
      <c r="O55" s="38"/>
      <c r="P55" s="38"/>
      <c r="Q55" s="38"/>
      <c r="R55" s="38"/>
    </row>
    <row r="56" spans="2:18" s="2" customFormat="1" ht="11.25">
      <c r="B56" s="53" t="s">
        <v>115</v>
      </c>
      <c r="C56" s="51" t="s">
        <v>51</v>
      </c>
      <c r="D56" s="2" t="s">
        <v>116</v>
      </c>
      <c r="E56" s="1">
        <v>13</v>
      </c>
      <c r="F56" s="1">
        <v>302</v>
      </c>
      <c r="G56" s="27">
        <v>9169.65</v>
      </c>
      <c r="H56" s="27">
        <v>9169.65</v>
      </c>
      <c r="I56" s="37">
        <v>39177</v>
      </c>
      <c r="J56" s="37">
        <v>39813</v>
      </c>
      <c r="K56" s="37">
        <v>40178</v>
      </c>
      <c r="L56" s="24">
        <v>78</v>
      </c>
      <c r="M56" s="24" t="s">
        <v>53</v>
      </c>
      <c r="N56" s="38">
        <v>1001</v>
      </c>
      <c r="O56" s="38"/>
      <c r="P56" s="38"/>
      <c r="Q56" s="38"/>
      <c r="R56" s="38"/>
    </row>
    <row r="57" spans="2:18" s="2" customFormat="1" ht="11.25">
      <c r="B57" s="53" t="s">
        <v>117</v>
      </c>
      <c r="C57" s="51" t="s">
        <v>51</v>
      </c>
      <c r="D57" s="2" t="s">
        <v>118</v>
      </c>
      <c r="E57" s="1">
        <v>82</v>
      </c>
      <c r="F57" s="1">
        <v>1755</v>
      </c>
      <c r="G57" s="27">
        <v>28006.23</v>
      </c>
      <c r="H57" s="27">
        <v>18372.62</v>
      </c>
      <c r="I57" s="37">
        <v>39232</v>
      </c>
      <c r="J57" s="37">
        <v>39903</v>
      </c>
      <c r="K57" s="37">
        <v>40268</v>
      </c>
      <c r="L57" s="24">
        <v>168</v>
      </c>
      <c r="M57" s="24" t="s">
        <v>68</v>
      </c>
      <c r="N57" s="38">
        <v>1036</v>
      </c>
      <c r="O57" s="38"/>
      <c r="P57" s="38"/>
      <c r="Q57" s="38"/>
      <c r="R57" s="38"/>
    </row>
    <row r="58" spans="2:18" s="2" customFormat="1" ht="11.25">
      <c r="B58" s="53" t="s">
        <v>119</v>
      </c>
      <c r="C58" s="51" t="s">
        <v>51</v>
      </c>
      <c r="D58" s="2" t="s">
        <v>120</v>
      </c>
      <c r="E58" s="1">
        <v>60</v>
      </c>
      <c r="F58" s="1">
        <v>925</v>
      </c>
      <c r="G58" s="27">
        <v>18096.2</v>
      </c>
      <c r="H58" s="27">
        <v>2467.66</v>
      </c>
      <c r="I58" s="37">
        <v>39232</v>
      </c>
      <c r="J58" s="37">
        <v>39903</v>
      </c>
      <c r="K58" s="37">
        <v>40268</v>
      </c>
      <c r="L58" s="24">
        <v>168</v>
      </c>
      <c r="M58" s="24" t="s">
        <v>68</v>
      </c>
      <c r="N58" s="38">
        <v>1036</v>
      </c>
      <c r="O58" s="38"/>
      <c r="P58" s="38"/>
      <c r="Q58" s="38"/>
      <c r="R58" s="38"/>
    </row>
    <row r="59" spans="2:18" s="2" customFormat="1" ht="11.25">
      <c r="B59" s="53" t="s">
        <v>121</v>
      </c>
      <c r="C59" s="51" t="s">
        <v>51</v>
      </c>
      <c r="D59" s="2" t="s">
        <v>122</v>
      </c>
      <c r="E59" s="1">
        <v>55</v>
      </c>
      <c r="F59" s="1">
        <v>556.2</v>
      </c>
      <c r="G59" s="27">
        <v>17700.5</v>
      </c>
      <c r="H59" s="27">
        <v>17700.5</v>
      </c>
      <c r="I59" s="37">
        <v>39120</v>
      </c>
      <c r="J59" s="37">
        <v>39994</v>
      </c>
      <c r="K59" s="37">
        <v>40359</v>
      </c>
      <c r="L59" s="24">
        <v>259</v>
      </c>
      <c r="M59" s="24" t="s">
        <v>53</v>
      </c>
      <c r="N59" s="38">
        <v>1239</v>
      </c>
      <c r="O59" s="38"/>
      <c r="P59" s="38"/>
      <c r="Q59" s="38"/>
      <c r="R59" s="38"/>
    </row>
    <row r="60" spans="2:18" s="2" customFormat="1" ht="11.25">
      <c r="B60" s="53" t="s">
        <v>123</v>
      </c>
      <c r="C60" s="51" t="s">
        <v>51</v>
      </c>
      <c r="D60" s="2" t="s">
        <v>124</v>
      </c>
      <c r="E60" s="1">
        <v>57</v>
      </c>
      <c r="F60" s="1">
        <v>863.4</v>
      </c>
      <c r="G60" s="27">
        <v>34934.26</v>
      </c>
      <c r="H60" s="27">
        <v>3943.42</v>
      </c>
      <c r="I60" s="37">
        <v>39503</v>
      </c>
      <c r="J60" s="37">
        <v>40359</v>
      </c>
      <c r="K60" s="37">
        <v>40359</v>
      </c>
      <c r="L60" s="24">
        <v>259</v>
      </c>
      <c r="M60" s="24" t="s">
        <v>59</v>
      </c>
      <c r="N60" s="38">
        <v>856</v>
      </c>
      <c r="O60" s="38"/>
      <c r="P60" s="38"/>
      <c r="Q60" s="38"/>
      <c r="R60" s="38"/>
    </row>
    <row r="61" spans="2:18" s="2" customFormat="1" ht="11.25">
      <c r="B61" s="53" t="s">
        <v>125</v>
      </c>
      <c r="C61" s="51" t="s">
        <v>51</v>
      </c>
      <c r="D61" s="2" t="s">
        <v>126</v>
      </c>
      <c r="E61" s="1">
        <v>72</v>
      </c>
      <c r="F61" s="1">
        <v>1590.2</v>
      </c>
      <c r="G61" s="27">
        <v>80301.86</v>
      </c>
      <c r="H61" s="27">
        <v>80301.86</v>
      </c>
      <c r="I61" s="37">
        <v>39497</v>
      </c>
      <c r="J61" s="37">
        <v>40359</v>
      </c>
      <c r="K61" s="37">
        <v>40359</v>
      </c>
      <c r="L61" s="24">
        <v>259</v>
      </c>
      <c r="M61" s="24" t="s">
        <v>114</v>
      </c>
      <c r="N61" s="38">
        <v>862</v>
      </c>
      <c r="O61" s="38"/>
      <c r="P61" s="38"/>
      <c r="Q61" s="38"/>
      <c r="R61" s="38"/>
    </row>
    <row r="62" spans="2:18" s="2" customFormat="1" ht="11.25">
      <c r="B62" s="53" t="s">
        <v>127</v>
      </c>
      <c r="C62" s="51" t="s">
        <v>51</v>
      </c>
      <c r="D62" s="2" t="s">
        <v>128</v>
      </c>
      <c r="E62" s="1">
        <v>278</v>
      </c>
      <c r="F62" s="1">
        <v>2361.2</v>
      </c>
      <c r="G62" s="27">
        <v>104855.95</v>
      </c>
      <c r="H62" s="27">
        <v>104855.94</v>
      </c>
      <c r="I62" s="37">
        <v>39127</v>
      </c>
      <c r="J62" s="37">
        <v>39994</v>
      </c>
      <c r="K62" s="37">
        <v>40359</v>
      </c>
      <c r="L62" s="24">
        <v>259</v>
      </c>
      <c r="M62" s="24" t="s">
        <v>53</v>
      </c>
      <c r="N62" s="38">
        <v>1232</v>
      </c>
      <c r="O62" s="38"/>
      <c r="P62" s="38"/>
      <c r="Q62" s="38"/>
      <c r="R62" s="38"/>
    </row>
    <row r="63" spans="2:18" s="2" customFormat="1" ht="11.25">
      <c r="B63" s="53" t="s">
        <v>129</v>
      </c>
      <c r="C63" s="51" t="s">
        <v>51</v>
      </c>
      <c r="D63" s="2" t="s">
        <v>130</v>
      </c>
      <c r="E63" s="1">
        <v>70</v>
      </c>
      <c r="F63" s="1">
        <v>743</v>
      </c>
      <c r="G63" s="27">
        <v>41270.71</v>
      </c>
      <c r="H63" s="27">
        <v>4127.07</v>
      </c>
      <c r="I63" s="37">
        <v>39534</v>
      </c>
      <c r="J63" s="37">
        <v>40359</v>
      </c>
      <c r="K63" s="37">
        <v>40359</v>
      </c>
      <c r="L63" s="24">
        <v>259</v>
      </c>
      <c r="M63" s="24" t="s">
        <v>65</v>
      </c>
      <c r="N63" s="38">
        <v>825</v>
      </c>
      <c r="O63" s="38"/>
      <c r="P63" s="38"/>
      <c r="Q63" s="38"/>
      <c r="R63" s="38"/>
    </row>
    <row r="64" spans="2:18" s="2" customFormat="1" ht="11.25">
      <c r="B64" s="53" t="s">
        <v>131</v>
      </c>
      <c r="C64" s="51" t="s">
        <v>51</v>
      </c>
      <c r="D64" s="2" t="s">
        <v>132</v>
      </c>
      <c r="E64" s="1">
        <v>169</v>
      </c>
      <c r="F64" s="1">
        <v>2559</v>
      </c>
      <c r="G64" s="27">
        <v>122927.46</v>
      </c>
      <c r="H64" s="27">
        <v>122927.46</v>
      </c>
      <c r="I64" s="37">
        <v>39497</v>
      </c>
      <c r="J64" s="37">
        <v>40359</v>
      </c>
      <c r="K64" s="37">
        <v>40359</v>
      </c>
      <c r="L64" s="24">
        <v>259</v>
      </c>
      <c r="M64" s="24" t="s">
        <v>114</v>
      </c>
      <c r="N64" s="38">
        <v>862</v>
      </c>
      <c r="O64" s="38"/>
      <c r="P64" s="38"/>
      <c r="Q64" s="38"/>
      <c r="R64" s="38"/>
    </row>
    <row r="65" spans="2:18" s="2" customFormat="1" ht="11.25">
      <c r="B65" s="53" t="s">
        <v>133</v>
      </c>
      <c r="C65" s="51" t="s">
        <v>51</v>
      </c>
      <c r="D65" s="2" t="s">
        <v>134</v>
      </c>
      <c r="E65" s="1">
        <v>114</v>
      </c>
      <c r="F65" s="1">
        <v>5200</v>
      </c>
      <c r="G65" s="27">
        <v>439322.2</v>
      </c>
      <c r="H65" s="27">
        <v>215267.88</v>
      </c>
      <c r="I65" s="37">
        <v>39524</v>
      </c>
      <c r="J65" s="37">
        <v>40359</v>
      </c>
      <c r="K65" s="37">
        <v>40359</v>
      </c>
      <c r="L65" s="24">
        <v>259</v>
      </c>
      <c r="M65" s="24" t="s">
        <v>135</v>
      </c>
      <c r="N65" s="38">
        <v>835</v>
      </c>
      <c r="O65" s="38"/>
      <c r="P65" s="38"/>
      <c r="Q65" s="38"/>
      <c r="R65" s="38"/>
    </row>
    <row r="66" spans="2:18" s="2" customFormat="1" ht="11.25">
      <c r="B66" s="53" t="s">
        <v>136</v>
      </c>
      <c r="C66" s="51" t="s">
        <v>51</v>
      </c>
      <c r="D66" s="2" t="s">
        <v>137</v>
      </c>
      <c r="E66" s="1">
        <v>39</v>
      </c>
      <c r="F66" s="1">
        <v>608</v>
      </c>
      <c r="G66" s="27">
        <v>17472.38</v>
      </c>
      <c r="H66" s="27">
        <v>1747.23</v>
      </c>
      <c r="I66" s="37">
        <v>39643</v>
      </c>
      <c r="J66" s="37">
        <v>40359</v>
      </c>
      <c r="K66" s="37">
        <v>40359</v>
      </c>
      <c r="L66" s="24">
        <v>259</v>
      </c>
      <c r="M66" s="24" t="s">
        <v>68</v>
      </c>
      <c r="N66" s="38">
        <v>716</v>
      </c>
      <c r="O66" s="38"/>
      <c r="P66" s="38"/>
      <c r="Q66" s="38"/>
      <c r="R66" s="38"/>
    </row>
    <row r="67" spans="2:18" s="2" customFormat="1" ht="11.25">
      <c r="B67" s="53" t="s">
        <v>138</v>
      </c>
      <c r="C67" s="51" t="s">
        <v>51</v>
      </c>
      <c r="D67" s="2" t="s">
        <v>139</v>
      </c>
      <c r="E67" s="1">
        <v>138</v>
      </c>
      <c r="F67" s="1">
        <v>2064.2</v>
      </c>
      <c r="G67" s="27">
        <v>30262.87</v>
      </c>
      <c r="H67" s="27">
        <v>30262.86</v>
      </c>
      <c r="I67" s="37">
        <v>39385</v>
      </c>
      <c r="J67" s="37">
        <v>40359</v>
      </c>
      <c r="K67" s="37">
        <v>40359</v>
      </c>
      <c r="L67" s="24">
        <v>259</v>
      </c>
      <c r="M67" s="24" t="s">
        <v>56</v>
      </c>
      <c r="N67" s="38">
        <v>974</v>
      </c>
      <c r="O67" s="38"/>
      <c r="P67" s="38"/>
      <c r="Q67" s="38"/>
      <c r="R67" s="38"/>
    </row>
    <row r="68" spans="2:18" s="2" customFormat="1" ht="11.25">
      <c r="B68" s="53" t="s">
        <v>140</v>
      </c>
      <c r="C68" s="51" t="s">
        <v>51</v>
      </c>
      <c r="D68" s="2" t="s">
        <v>141</v>
      </c>
      <c r="E68" s="1">
        <v>44</v>
      </c>
      <c r="F68" s="1">
        <v>531</v>
      </c>
      <c r="G68" s="27">
        <v>11225.13</v>
      </c>
      <c r="H68" s="27">
        <v>11225.13</v>
      </c>
      <c r="I68" s="37">
        <v>39653</v>
      </c>
      <c r="J68" s="37">
        <v>40359</v>
      </c>
      <c r="K68" s="37">
        <v>40359</v>
      </c>
      <c r="L68" s="24">
        <v>259</v>
      </c>
      <c r="M68" s="24" t="s">
        <v>104</v>
      </c>
      <c r="N68" s="38">
        <v>706</v>
      </c>
      <c r="O68" s="38"/>
      <c r="P68" s="38"/>
      <c r="Q68" s="38"/>
      <c r="R68" s="38"/>
    </row>
    <row r="69" spans="2:18" s="2" customFormat="1" ht="11.25">
      <c r="B69" s="53" t="s">
        <v>142</v>
      </c>
      <c r="C69" s="51" t="s">
        <v>51</v>
      </c>
      <c r="D69" s="2" t="s">
        <v>143</v>
      </c>
      <c r="E69" s="1">
        <v>24</v>
      </c>
      <c r="F69" s="1">
        <v>413.4</v>
      </c>
      <c r="G69" s="27">
        <v>10053.25</v>
      </c>
      <c r="H69" s="27">
        <v>10053.25</v>
      </c>
      <c r="I69" s="37">
        <v>39177</v>
      </c>
      <c r="J69" s="37">
        <v>39994</v>
      </c>
      <c r="K69" s="37">
        <v>40359</v>
      </c>
      <c r="L69" s="24">
        <v>259</v>
      </c>
      <c r="M69" s="24" t="s">
        <v>53</v>
      </c>
      <c r="N69" s="38">
        <v>1182</v>
      </c>
      <c r="O69" s="38"/>
      <c r="P69" s="38"/>
      <c r="Q69" s="38"/>
      <c r="R69" s="38"/>
    </row>
    <row r="70" spans="2:18" s="2" customFormat="1" ht="11.25">
      <c r="B70" s="53" t="s">
        <v>144</v>
      </c>
      <c r="C70" s="51" t="s">
        <v>51</v>
      </c>
      <c r="D70" s="2" t="s">
        <v>145</v>
      </c>
      <c r="E70" s="1">
        <v>119</v>
      </c>
      <c r="F70" s="1">
        <v>2199.4</v>
      </c>
      <c r="G70" s="27">
        <v>94586.83</v>
      </c>
      <c r="H70" s="27">
        <v>9458.68</v>
      </c>
      <c r="I70" s="37">
        <v>39660</v>
      </c>
      <c r="J70" s="37">
        <v>40451</v>
      </c>
      <c r="K70" s="37">
        <v>40451</v>
      </c>
      <c r="L70" s="24">
        <v>351</v>
      </c>
      <c r="M70" s="24" t="s">
        <v>68</v>
      </c>
      <c r="N70" s="38">
        <v>791</v>
      </c>
      <c r="O70" s="38"/>
      <c r="P70" s="38"/>
      <c r="Q70" s="38"/>
      <c r="R70" s="38"/>
    </row>
    <row r="71" spans="2:18" s="2" customFormat="1" ht="11.25">
      <c r="B71" s="53" t="s">
        <v>146</v>
      </c>
      <c r="C71" s="51" t="s">
        <v>51</v>
      </c>
      <c r="D71" s="2" t="s">
        <v>147</v>
      </c>
      <c r="E71" s="1">
        <v>86</v>
      </c>
      <c r="F71" s="1">
        <v>1379</v>
      </c>
      <c r="G71" s="27">
        <v>44359</v>
      </c>
      <c r="H71" s="27">
        <v>44359</v>
      </c>
      <c r="I71" s="37">
        <v>39790</v>
      </c>
      <c r="J71" s="37">
        <v>40451</v>
      </c>
      <c r="K71" s="37">
        <v>40451</v>
      </c>
      <c r="L71" s="24">
        <v>351</v>
      </c>
      <c r="M71" s="24" t="s">
        <v>68</v>
      </c>
      <c r="N71" s="38">
        <v>661</v>
      </c>
      <c r="O71" s="38"/>
      <c r="P71" s="38"/>
      <c r="Q71" s="38"/>
      <c r="R71" s="38"/>
    </row>
    <row r="72" spans="2:18" s="2" customFormat="1" ht="11.25">
      <c r="B72" s="53" t="s">
        <v>148</v>
      </c>
      <c r="C72" s="51" t="s">
        <v>51</v>
      </c>
      <c r="D72" s="2" t="s">
        <v>149</v>
      </c>
      <c r="E72" s="1">
        <v>29</v>
      </c>
      <c r="F72" s="1">
        <v>410</v>
      </c>
      <c r="G72" s="27">
        <v>11849.94</v>
      </c>
      <c r="H72" s="27">
        <v>1184.99</v>
      </c>
      <c r="I72" s="37">
        <v>39707</v>
      </c>
      <c r="J72" s="37">
        <v>40543</v>
      </c>
      <c r="K72" s="37">
        <v>40543</v>
      </c>
      <c r="L72" s="24">
        <v>443</v>
      </c>
      <c r="M72" s="24" t="s">
        <v>68</v>
      </c>
      <c r="N72" s="38">
        <v>836</v>
      </c>
      <c r="O72" s="38"/>
      <c r="P72" s="38"/>
      <c r="Q72" s="38"/>
      <c r="R72" s="38"/>
    </row>
    <row r="73" spans="2:18" s="2" customFormat="1" ht="11.25">
      <c r="B73" s="53" t="s">
        <v>150</v>
      </c>
      <c r="C73" s="51" t="s">
        <v>51</v>
      </c>
      <c r="D73" s="2" t="s">
        <v>151</v>
      </c>
      <c r="E73" s="1">
        <v>177</v>
      </c>
      <c r="F73" s="1">
        <v>4476</v>
      </c>
      <c r="G73" s="27">
        <v>201534.46</v>
      </c>
      <c r="H73" s="27">
        <v>20153.44</v>
      </c>
      <c r="I73" s="37">
        <v>39805</v>
      </c>
      <c r="J73" s="37">
        <v>40543</v>
      </c>
      <c r="K73" s="37">
        <v>40543</v>
      </c>
      <c r="L73" s="24">
        <v>443</v>
      </c>
      <c r="M73" s="24" t="s">
        <v>68</v>
      </c>
      <c r="N73" s="38">
        <v>738</v>
      </c>
      <c r="O73" s="38"/>
      <c r="P73" s="38"/>
      <c r="Q73" s="38"/>
      <c r="R73" s="38"/>
    </row>
    <row r="74" spans="2:18" s="2" customFormat="1" ht="11.25">
      <c r="B74" s="53" t="s">
        <v>152</v>
      </c>
      <c r="C74" s="51" t="s">
        <v>51</v>
      </c>
      <c r="D74" s="2" t="s">
        <v>153</v>
      </c>
      <c r="E74" s="1">
        <v>84</v>
      </c>
      <c r="F74" s="1">
        <v>2339.8</v>
      </c>
      <c r="G74" s="27">
        <v>166443.4</v>
      </c>
      <c r="H74" s="27">
        <v>16644.34</v>
      </c>
      <c r="I74" s="37">
        <v>39791</v>
      </c>
      <c r="J74" s="37">
        <v>40543</v>
      </c>
      <c r="K74" s="37">
        <v>40543</v>
      </c>
      <c r="L74" s="24">
        <v>443</v>
      </c>
      <c r="M74" s="24" t="s">
        <v>59</v>
      </c>
      <c r="N74" s="38">
        <v>752</v>
      </c>
      <c r="O74" s="38"/>
      <c r="P74" s="38"/>
      <c r="Q74" s="38"/>
      <c r="R74" s="38"/>
    </row>
    <row r="75" spans="2:18" s="2" customFormat="1" ht="11.25">
      <c r="B75" s="53" t="s">
        <v>154</v>
      </c>
      <c r="C75" s="51" t="s">
        <v>51</v>
      </c>
      <c r="D75" s="2" t="s">
        <v>155</v>
      </c>
      <c r="E75" s="1">
        <v>60</v>
      </c>
      <c r="F75" s="1">
        <v>2248.4</v>
      </c>
      <c r="G75" s="27">
        <v>175072.8</v>
      </c>
      <c r="H75" s="27">
        <v>78782.76</v>
      </c>
      <c r="I75" s="37">
        <v>39826</v>
      </c>
      <c r="J75" s="37">
        <v>40543</v>
      </c>
      <c r="K75" s="37">
        <v>40543</v>
      </c>
      <c r="L75" s="24">
        <v>443</v>
      </c>
      <c r="M75" s="24" t="s">
        <v>65</v>
      </c>
      <c r="N75" s="38">
        <v>717</v>
      </c>
      <c r="O75" s="38"/>
      <c r="P75" s="38"/>
      <c r="Q75" s="38"/>
      <c r="R75" s="38"/>
    </row>
    <row r="76" spans="2:18" s="2" customFormat="1" ht="11.25">
      <c r="B76" s="53" t="s">
        <v>156</v>
      </c>
      <c r="C76" s="51" t="s">
        <v>51</v>
      </c>
      <c r="D76" s="2" t="s">
        <v>157</v>
      </c>
      <c r="E76" s="1">
        <v>35</v>
      </c>
      <c r="F76" s="1">
        <v>1392.4</v>
      </c>
      <c r="G76" s="27">
        <v>49994.05</v>
      </c>
      <c r="H76" s="27">
        <v>49994.05</v>
      </c>
      <c r="I76" s="37">
        <v>39868</v>
      </c>
      <c r="J76" s="37">
        <v>40543</v>
      </c>
      <c r="K76" s="37">
        <v>40543</v>
      </c>
      <c r="L76" s="24">
        <v>443</v>
      </c>
      <c r="M76" s="24" t="s">
        <v>158</v>
      </c>
      <c r="N76" s="38">
        <v>675</v>
      </c>
      <c r="O76" s="38"/>
      <c r="P76" s="38"/>
      <c r="Q76" s="38"/>
      <c r="R76" s="38"/>
    </row>
    <row r="77" spans="2:18" s="2" customFormat="1" ht="11.25">
      <c r="B77" s="53" t="s">
        <v>159</v>
      </c>
      <c r="C77" s="51" t="s">
        <v>51</v>
      </c>
      <c r="D77" s="2" t="s">
        <v>160</v>
      </c>
      <c r="E77" s="1">
        <v>7</v>
      </c>
      <c r="F77" s="1">
        <v>114.4</v>
      </c>
      <c r="G77" s="27">
        <v>4254.35</v>
      </c>
      <c r="H77" s="27">
        <v>425.43</v>
      </c>
      <c r="I77" s="37">
        <v>40030</v>
      </c>
      <c r="J77" s="37">
        <v>40543</v>
      </c>
      <c r="K77" s="37">
        <v>40543</v>
      </c>
      <c r="L77" s="24">
        <v>443</v>
      </c>
      <c r="M77" s="24" t="s">
        <v>161</v>
      </c>
      <c r="N77" s="38">
        <v>513</v>
      </c>
      <c r="O77" s="38"/>
      <c r="P77" s="38"/>
      <c r="Q77" s="38"/>
      <c r="R77" s="38"/>
    </row>
    <row r="78" spans="2:18" s="2" customFormat="1" ht="11.25">
      <c r="B78" s="53" t="s">
        <v>162</v>
      </c>
      <c r="C78" s="51" t="s">
        <v>51</v>
      </c>
      <c r="D78" s="2" t="s">
        <v>163</v>
      </c>
      <c r="E78" s="1">
        <v>57</v>
      </c>
      <c r="F78" s="1">
        <v>971.4</v>
      </c>
      <c r="G78" s="27">
        <v>50021.85</v>
      </c>
      <c r="H78" s="27">
        <v>36015.73</v>
      </c>
      <c r="I78" s="37">
        <v>39791</v>
      </c>
      <c r="J78" s="37">
        <v>40543</v>
      </c>
      <c r="K78" s="37">
        <v>40543</v>
      </c>
      <c r="L78" s="24">
        <v>443</v>
      </c>
      <c r="M78" s="24" t="s">
        <v>164</v>
      </c>
      <c r="N78" s="38">
        <v>752</v>
      </c>
      <c r="O78" s="38"/>
      <c r="P78" s="38"/>
      <c r="Q78" s="38"/>
      <c r="R78" s="38"/>
    </row>
    <row r="79" spans="2:18" s="2" customFormat="1" ht="11.25">
      <c r="B79" s="53" t="s">
        <v>165</v>
      </c>
      <c r="C79" s="51" t="s">
        <v>51</v>
      </c>
      <c r="D79" s="2" t="s">
        <v>166</v>
      </c>
      <c r="E79" s="1">
        <v>44</v>
      </c>
      <c r="F79" s="1">
        <v>497.8</v>
      </c>
      <c r="G79" s="27">
        <v>13506.25</v>
      </c>
      <c r="H79" s="27">
        <v>6077.81</v>
      </c>
      <c r="I79" s="37">
        <v>39820</v>
      </c>
      <c r="J79" s="37">
        <v>40543</v>
      </c>
      <c r="K79" s="37">
        <v>40543</v>
      </c>
      <c r="L79" s="24">
        <v>443</v>
      </c>
      <c r="M79" s="24" t="s">
        <v>167</v>
      </c>
      <c r="N79" s="38">
        <v>723</v>
      </c>
      <c r="O79" s="38"/>
      <c r="P79" s="38"/>
      <c r="Q79" s="38"/>
      <c r="R79" s="38"/>
    </row>
    <row r="80" spans="2:18" s="2" customFormat="1" ht="11.25">
      <c r="B80" s="53" t="s">
        <v>168</v>
      </c>
      <c r="C80" s="51" t="s">
        <v>51</v>
      </c>
      <c r="D80" s="2" t="s">
        <v>169</v>
      </c>
      <c r="E80" s="1">
        <v>98</v>
      </c>
      <c r="F80" s="1">
        <v>3329.6</v>
      </c>
      <c r="G80" s="27">
        <v>210547.41</v>
      </c>
      <c r="H80" s="27">
        <v>150190.48</v>
      </c>
      <c r="I80" s="37">
        <v>39793</v>
      </c>
      <c r="J80" s="37">
        <v>40543</v>
      </c>
      <c r="K80" s="37">
        <v>40543</v>
      </c>
      <c r="L80" s="24">
        <v>443</v>
      </c>
      <c r="M80" s="24" t="s">
        <v>158</v>
      </c>
      <c r="N80" s="38">
        <v>750</v>
      </c>
      <c r="O80" s="38"/>
      <c r="P80" s="38"/>
      <c r="Q80" s="38"/>
      <c r="R80" s="38"/>
    </row>
    <row r="81" spans="2:18" s="2" customFormat="1" ht="11.25">
      <c r="B81" s="53" t="s">
        <v>170</v>
      </c>
      <c r="C81" s="51" t="s">
        <v>51</v>
      </c>
      <c r="D81" s="2" t="s">
        <v>171</v>
      </c>
      <c r="E81" s="1">
        <v>33</v>
      </c>
      <c r="F81" s="1">
        <v>366</v>
      </c>
      <c r="G81" s="27">
        <v>10610.01</v>
      </c>
      <c r="H81" s="27">
        <v>4774.5</v>
      </c>
      <c r="I81" s="37">
        <v>39818</v>
      </c>
      <c r="J81" s="37">
        <v>40543</v>
      </c>
      <c r="K81" s="37">
        <v>40543</v>
      </c>
      <c r="L81" s="24">
        <v>443</v>
      </c>
      <c r="M81" s="24" t="s">
        <v>68</v>
      </c>
      <c r="N81" s="38">
        <v>725</v>
      </c>
      <c r="O81" s="38"/>
      <c r="P81" s="38"/>
      <c r="Q81" s="38"/>
      <c r="R81" s="38"/>
    </row>
    <row r="82" spans="2:18" s="2" customFormat="1" ht="11.25">
      <c r="B82" s="53" t="s">
        <v>172</v>
      </c>
      <c r="C82" s="51" t="s">
        <v>51</v>
      </c>
      <c r="D82" s="2" t="s">
        <v>173</v>
      </c>
      <c r="E82" s="1">
        <v>168</v>
      </c>
      <c r="F82" s="1">
        <v>720</v>
      </c>
      <c r="G82" s="27">
        <v>15804.4</v>
      </c>
      <c r="H82" s="27">
        <v>15804.4</v>
      </c>
      <c r="I82" s="37">
        <v>39862</v>
      </c>
      <c r="J82" s="37">
        <v>40543</v>
      </c>
      <c r="K82" s="37">
        <v>40543</v>
      </c>
      <c r="L82" s="24">
        <v>443</v>
      </c>
      <c r="M82" s="24" t="s">
        <v>53</v>
      </c>
      <c r="N82" s="38">
        <v>681</v>
      </c>
      <c r="O82" s="38"/>
      <c r="P82" s="38"/>
      <c r="Q82" s="38"/>
      <c r="R82" s="38"/>
    </row>
    <row r="83" spans="2:18" s="2" customFormat="1" ht="11.25">
      <c r="B83" s="53" t="s">
        <v>174</v>
      </c>
      <c r="C83" s="51" t="s">
        <v>51</v>
      </c>
      <c r="D83" s="2" t="s">
        <v>175</v>
      </c>
      <c r="E83" s="1">
        <v>82</v>
      </c>
      <c r="F83" s="1">
        <v>675</v>
      </c>
      <c r="G83" s="27">
        <v>9886</v>
      </c>
      <c r="H83" s="27">
        <v>988.6</v>
      </c>
      <c r="I83" s="37">
        <v>40017</v>
      </c>
      <c r="J83" s="37">
        <v>40543</v>
      </c>
      <c r="K83" s="37">
        <v>40543</v>
      </c>
      <c r="L83" s="24">
        <v>443</v>
      </c>
      <c r="M83" s="24" t="s">
        <v>65</v>
      </c>
      <c r="N83" s="38">
        <v>526</v>
      </c>
      <c r="O83" s="38"/>
      <c r="P83" s="38"/>
      <c r="Q83" s="38"/>
      <c r="R83" s="38"/>
    </row>
    <row r="84" spans="2:18" s="2" customFormat="1" ht="11.25">
      <c r="B84" s="53" t="s">
        <v>176</v>
      </c>
      <c r="C84" s="51" t="s">
        <v>51</v>
      </c>
      <c r="D84" s="2" t="s">
        <v>177</v>
      </c>
      <c r="E84" s="1">
        <v>258</v>
      </c>
      <c r="F84" s="1">
        <v>8055</v>
      </c>
      <c r="G84" s="27">
        <v>673934.53</v>
      </c>
      <c r="H84" s="27">
        <v>168483.64</v>
      </c>
      <c r="I84" s="37">
        <v>39819</v>
      </c>
      <c r="J84" s="37">
        <v>40543</v>
      </c>
      <c r="K84" s="37">
        <v>40543</v>
      </c>
      <c r="L84" s="24">
        <v>443</v>
      </c>
      <c r="M84" s="24" t="s">
        <v>114</v>
      </c>
      <c r="N84" s="38">
        <v>724</v>
      </c>
      <c r="O84" s="38"/>
      <c r="P84" s="38"/>
      <c r="Q84" s="38"/>
      <c r="R84" s="38"/>
    </row>
    <row r="85" spans="2:18" s="2" customFormat="1" ht="11.25">
      <c r="B85" s="53" t="s">
        <v>178</v>
      </c>
      <c r="C85" s="51" t="s">
        <v>51</v>
      </c>
      <c r="D85" s="2" t="s">
        <v>179</v>
      </c>
      <c r="E85" s="1">
        <v>98</v>
      </c>
      <c r="F85" s="1">
        <v>2289</v>
      </c>
      <c r="G85" s="27">
        <v>77850.2</v>
      </c>
      <c r="H85" s="27">
        <v>19462.55</v>
      </c>
      <c r="I85" s="37">
        <v>39805</v>
      </c>
      <c r="J85" s="37">
        <v>40543</v>
      </c>
      <c r="K85" s="37">
        <v>40543</v>
      </c>
      <c r="L85" s="24">
        <v>443</v>
      </c>
      <c r="M85" s="24" t="s">
        <v>68</v>
      </c>
      <c r="N85" s="38">
        <v>738</v>
      </c>
      <c r="O85" s="38"/>
      <c r="P85" s="38"/>
      <c r="Q85" s="38"/>
      <c r="R85" s="38"/>
    </row>
    <row r="86" spans="2:18" s="2" customFormat="1" ht="11.25">
      <c r="B86" s="53" t="s">
        <v>180</v>
      </c>
      <c r="C86" s="51" t="s">
        <v>51</v>
      </c>
      <c r="D86" s="2" t="s">
        <v>181</v>
      </c>
      <c r="E86" s="1">
        <v>65</v>
      </c>
      <c r="F86" s="1">
        <v>1356.4</v>
      </c>
      <c r="G86" s="27">
        <v>72765.11</v>
      </c>
      <c r="H86" s="27">
        <v>7276.51</v>
      </c>
      <c r="I86" s="37">
        <v>39818</v>
      </c>
      <c r="J86" s="37">
        <v>40543</v>
      </c>
      <c r="K86" s="37">
        <v>40543</v>
      </c>
      <c r="L86" s="24">
        <v>443</v>
      </c>
      <c r="M86" s="24" t="s">
        <v>68</v>
      </c>
      <c r="N86" s="38">
        <v>725</v>
      </c>
      <c r="O86" s="38"/>
      <c r="P86" s="38"/>
      <c r="Q86" s="38"/>
      <c r="R86" s="38"/>
    </row>
    <row r="87" spans="2:18" s="2" customFormat="1" ht="11.25">
      <c r="B87" s="53" t="s">
        <v>182</v>
      </c>
      <c r="C87" s="51" t="s">
        <v>51</v>
      </c>
      <c r="D87" s="2" t="s">
        <v>183</v>
      </c>
      <c r="E87" s="1">
        <v>150</v>
      </c>
      <c r="F87" s="1">
        <v>2898.2</v>
      </c>
      <c r="G87" s="27">
        <v>65738.3</v>
      </c>
      <c r="H87" s="27">
        <v>32211.76</v>
      </c>
      <c r="I87" s="37">
        <v>39910</v>
      </c>
      <c r="J87" s="37">
        <v>40633</v>
      </c>
      <c r="K87" s="37">
        <v>40633</v>
      </c>
      <c r="L87" s="24">
        <v>533</v>
      </c>
      <c r="M87" s="24" t="s">
        <v>56</v>
      </c>
      <c r="N87" s="38">
        <v>723</v>
      </c>
      <c r="O87" s="38"/>
      <c r="P87" s="38"/>
      <c r="Q87" s="38"/>
      <c r="R87" s="38"/>
    </row>
    <row r="88" spans="2:18" s="2" customFormat="1" ht="11.25">
      <c r="B88" s="53" t="s">
        <v>184</v>
      </c>
      <c r="C88" s="51" t="s">
        <v>51</v>
      </c>
      <c r="D88" s="2" t="s">
        <v>185</v>
      </c>
      <c r="E88" s="1">
        <v>226</v>
      </c>
      <c r="F88" s="1">
        <v>2125</v>
      </c>
      <c r="G88" s="27">
        <v>76788.84</v>
      </c>
      <c r="H88" s="27">
        <v>7678.88</v>
      </c>
      <c r="I88" s="37">
        <v>39848</v>
      </c>
      <c r="J88" s="37">
        <v>40724</v>
      </c>
      <c r="K88" s="37">
        <v>40724</v>
      </c>
      <c r="L88" s="24">
        <v>624</v>
      </c>
      <c r="M88" s="24" t="s">
        <v>68</v>
      </c>
      <c r="N88" s="38">
        <v>876</v>
      </c>
      <c r="O88" s="38"/>
      <c r="P88" s="38"/>
      <c r="Q88" s="38"/>
      <c r="R88" s="38"/>
    </row>
    <row r="89" spans="2:18" s="2" customFormat="1" ht="11.25">
      <c r="B89" s="53" t="s">
        <v>186</v>
      </c>
      <c r="C89" s="51" t="s">
        <v>51</v>
      </c>
      <c r="D89" s="2" t="s">
        <v>187</v>
      </c>
      <c r="E89" s="1">
        <v>68</v>
      </c>
      <c r="F89" s="1">
        <v>1657.2</v>
      </c>
      <c r="G89" s="27">
        <v>50255.23</v>
      </c>
      <c r="H89" s="27">
        <v>5025.52</v>
      </c>
      <c r="I89" s="37">
        <v>40017</v>
      </c>
      <c r="J89" s="37">
        <v>40724</v>
      </c>
      <c r="K89" s="37">
        <v>40724</v>
      </c>
      <c r="L89" s="24">
        <v>624</v>
      </c>
      <c r="M89" s="24" t="s">
        <v>68</v>
      </c>
      <c r="N89" s="38">
        <v>707</v>
      </c>
      <c r="O89" s="38"/>
      <c r="P89" s="38"/>
      <c r="Q89" s="38"/>
      <c r="R89" s="38"/>
    </row>
    <row r="90" spans="2:18" s="2" customFormat="1" ht="11.25">
      <c r="B90" s="53" t="s">
        <v>188</v>
      </c>
      <c r="C90" s="51" t="s">
        <v>51</v>
      </c>
      <c r="D90" s="2" t="s">
        <v>189</v>
      </c>
      <c r="E90" s="1">
        <v>60</v>
      </c>
      <c r="F90" s="1">
        <v>913.4</v>
      </c>
      <c r="G90" s="27">
        <v>16400</v>
      </c>
      <c r="H90" s="27">
        <v>4920</v>
      </c>
      <c r="I90" s="37">
        <v>39961</v>
      </c>
      <c r="J90" s="37">
        <v>40724</v>
      </c>
      <c r="K90" s="37">
        <v>40724</v>
      </c>
      <c r="L90" s="24">
        <v>624</v>
      </c>
      <c r="M90" s="24" t="s">
        <v>95</v>
      </c>
      <c r="N90" s="38">
        <v>763</v>
      </c>
      <c r="O90" s="38"/>
      <c r="P90" s="38"/>
      <c r="Q90" s="38"/>
      <c r="R90" s="38"/>
    </row>
    <row r="91" spans="2:18" s="2" customFormat="1" ht="11.25">
      <c r="B91" s="53" t="s">
        <v>190</v>
      </c>
      <c r="C91" s="51" t="s">
        <v>51</v>
      </c>
      <c r="D91" s="2" t="s">
        <v>191</v>
      </c>
      <c r="E91" s="1">
        <v>35</v>
      </c>
      <c r="F91" s="1">
        <v>412</v>
      </c>
      <c r="G91" s="27">
        <v>9229.7</v>
      </c>
      <c r="H91" s="27">
        <v>922.97</v>
      </c>
      <c r="I91" s="37">
        <v>40087</v>
      </c>
      <c r="J91" s="37">
        <v>40724</v>
      </c>
      <c r="K91" s="37">
        <v>40724</v>
      </c>
      <c r="L91" s="24">
        <v>624</v>
      </c>
      <c r="M91" s="24" t="s">
        <v>167</v>
      </c>
      <c r="N91" s="38">
        <v>637</v>
      </c>
      <c r="O91" s="38"/>
      <c r="P91" s="38"/>
      <c r="Q91" s="38"/>
      <c r="R91" s="38"/>
    </row>
    <row r="92" spans="2:18" s="2" customFormat="1" ht="11.25">
      <c r="B92" s="53" t="s">
        <v>192</v>
      </c>
      <c r="C92" s="51" t="s">
        <v>51</v>
      </c>
      <c r="D92" s="2" t="s">
        <v>193</v>
      </c>
      <c r="E92" s="1">
        <v>122</v>
      </c>
      <c r="F92" s="1">
        <v>3222</v>
      </c>
      <c r="G92" s="27">
        <v>94512.6</v>
      </c>
      <c r="H92" s="27">
        <v>9451.26</v>
      </c>
      <c r="I92" s="37">
        <v>40078</v>
      </c>
      <c r="J92" s="37">
        <v>40724</v>
      </c>
      <c r="K92" s="37">
        <v>40724</v>
      </c>
      <c r="L92" s="24">
        <v>624</v>
      </c>
      <c r="M92" s="24" t="s">
        <v>194</v>
      </c>
      <c r="N92" s="38">
        <v>646</v>
      </c>
      <c r="O92" s="38"/>
      <c r="P92" s="38"/>
      <c r="Q92" s="38"/>
      <c r="R92" s="38"/>
    </row>
    <row r="93" spans="2:18" s="2" customFormat="1" ht="11.25">
      <c r="B93" s="53" t="s">
        <v>195</v>
      </c>
      <c r="C93" s="51" t="s">
        <v>51</v>
      </c>
      <c r="D93" s="2" t="s">
        <v>196</v>
      </c>
      <c r="E93" s="1">
        <v>54</v>
      </c>
      <c r="F93" s="1">
        <v>916</v>
      </c>
      <c r="G93" s="27">
        <v>20947</v>
      </c>
      <c r="H93" s="27">
        <v>20947</v>
      </c>
      <c r="I93" s="37">
        <v>39951</v>
      </c>
      <c r="J93" s="37">
        <v>40724</v>
      </c>
      <c r="K93" s="37">
        <v>40724</v>
      </c>
      <c r="L93" s="24">
        <v>624</v>
      </c>
      <c r="M93" s="24" t="s">
        <v>56</v>
      </c>
      <c r="N93" s="38">
        <v>773</v>
      </c>
      <c r="O93" s="38"/>
      <c r="P93" s="38"/>
      <c r="Q93" s="38"/>
      <c r="R93" s="38"/>
    </row>
    <row r="94" spans="2:18" s="2" customFormat="1" ht="11.25">
      <c r="B94" s="53" t="s">
        <v>197</v>
      </c>
      <c r="C94" s="51" t="s">
        <v>51</v>
      </c>
      <c r="D94" s="2" t="s">
        <v>198</v>
      </c>
      <c r="E94" s="1">
        <v>168</v>
      </c>
      <c r="F94" s="1">
        <v>1690.2</v>
      </c>
      <c r="G94" s="27">
        <v>50638.85</v>
      </c>
      <c r="H94" s="27">
        <v>5063.88</v>
      </c>
      <c r="I94" s="37">
        <v>39846</v>
      </c>
      <c r="J94" s="37">
        <v>40724</v>
      </c>
      <c r="K94" s="37">
        <v>40724</v>
      </c>
      <c r="L94" s="24">
        <v>624</v>
      </c>
      <c r="M94" s="24" t="s">
        <v>199</v>
      </c>
      <c r="N94" s="38">
        <v>878</v>
      </c>
      <c r="O94" s="38"/>
      <c r="P94" s="38"/>
      <c r="Q94" s="38"/>
      <c r="R94" s="38"/>
    </row>
    <row r="95" spans="2:18" s="2" customFormat="1" ht="11.25">
      <c r="B95" s="53" t="s">
        <v>200</v>
      </c>
      <c r="C95" s="51" t="s">
        <v>51</v>
      </c>
      <c r="D95" s="2" t="s">
        <v>201</v>
      </c>
      <c r="E95" s="1">
        <v>73</v>
      </c>
      <c r="F95" s="1">
        <v>1604.8</v>
      </c>
      <c r="G95" s="27">
        <v>50507.2</v>
      </c>
      <c r="H95" s="27">
        <v>50507.2</v>
      </c>
      <c r="I95" s="37">
        <v>39864</v>
      </c>
      <c r="J95" s="37">
        <v>40724</v>
      </c>
      <c r="K95" s="37">
        <v>40724</v>
      </c>
      <c r="L95" s="24">
        <v>624</v>
      </c>
      <c r="M95" s="24" t="s">
        <v>194</v>
      </c>
      <c r="N95" s="38">
        <v>860</v>
      </c>
      <c r="O95" s="38"/>
      <c r="P95" s="38"/>
      <c r="Q95" s="38"/>
      <c r="R95" s="38"/>
    </row>
    <row r="96" spans="2:18" s="2" customFormat="1" ht="11.25">
      <c r="B96" s="53" t="s">
        <v>202</v>
      </c>
      <c r="C96" s="51" t="s">
        <v>51</v>
      </c>
      <c r="D96" s="2" t="s">
        <v>203</v>
      </c>
      <c r="E96" s="1">
        <v>73</v>
      </c>
      <c r="F96" s="1">
        <v>522.36</v>
      </c>
      <c r="G96" s="27">
        <v>14723.3</v>
      </c>
      <c r="H96" s="27">
        <v>7214.4</v>
      </c>
      <c r="I96" s="37">
        <v>39937</v>
      </c>
      <c r="J96" s="37">
        <v>40724</v>
      </c>
      <c r="K96" s="37">
        <v>40724</v>
      </c>
      <c r="L96" s="24">
        <v>624</v>
      </c>
      <c r="M96" s="24" t="s">
        <v>95</v>
      </c>
      <c r="N96" s="38">
        <v>787</v>
      </c>
      <c r="O96" s="38"/>
      <c r="P96" s="38"/>
      <c r="Q96" s="38"/>
      <c r="R96" s="38"/>
    </row>
    <row r="97" spans="2:18" s="2" customFormat="1" ht="11.25">
      <c r="B97" s="53" t="s">
        <v>204</v>
      </c>
      <c r="C97" s="51" t="s">
        <v>51</v>
      </c>
      <c r="D97" s="2" t="s">
        <v>205</v>
      </c>
      <c r="E97" s="1">
        <v>130</v>
      </c>
      <c r="F97" s="1">
        <v>1892.4</v>
      </c>
      <c r="G97" s="27">
        <v>36102.9</v>
      </c>
      <c r="H97" s="27">
        <v>3610.29</v>
      </c>
      <c r="I97" s="37">
        <v>40021</v>
      </c>
      <c r="J97" s="37">
        <v>40724</v>
      </c>
      <c r="K97" s="37">
        <v>40724</v>
      </c>
      <c r="L97" s="24">
        <v>624</v>
      </c>
      <c r="M97" s="24" t="s">
        <v>53</v>
      </c>
      <c r="N97" s="38">
        <v>703</v>
      </c>
      <c r="O97" s="38"/>
      <c r="P97" s="38"/>
      <c r="Q97" s="38"/>
      <c r="R97" s="38"/>
    </row>
    <row r="98" spans="2:18" s="2" customFormat="1" ht="11.25">
      <c r="B98" s="53" t="s">
        <v>206</v>
      </c>
      <c r="C98" s="51" t="s">
        <v>51</v>
      </c>
      <c r="D98" s="2" t="s">
        <v>207</v>
      </c>
      <c r="E98" s="1">
        <v>35</v>
      </c>
      <c r="F98" s="1">
        <v>304.4</v>
      </c>
      <c r="G98" s="27">
        <v>9424.1</v>
      </c>
      <c r="H98" s="27">
        <v>942.41</v>
      </c>
      <c r="I98" s="37">
        <v>39961</v>
      </c>
      <c r="J98" s="37">
        <v>40908</v>
      </c>
      <c r="K98" s="37">
        <v>40908</v>
      </c>
      <c r="L98" s="24">
        <v>808</v>
      </c>
      <c r="M98" s="24" t="s">
        <v>208</v>
      </c>
      <c r="N98" s="38">
        <v>947</v>
      </c>
      <c r="O98" s="38"/>
      <c r="P98" s="38"/>
      <c r="Q98" s="38"/>
      <c r="R98" s="38"/>
    </row>
    <row r="99" spans="2:18" s="2" customFormat="1" ht="11.25">
      <c r="B99" s="53" t="s">
        <v>209</v>
      </c>
      <c r="C99" s="51" t="s">
        <v>51</v>
      </c>
      <c r="D99" s="2" t="s">
        <v>210</v>
      </c>
      <c r="E99" s="1">
        <v>95</v>
      </c>
      <c r="F99" s="1">
        <v>1022</v>
      </c>
      <c r="G99" s="27">
        <v>19478.1</v>
      </c>
      <c r="H99" s="27">
        <v>6232.99</v>
      </c>
      <c r="I99" s="37">
        <v>40086</v>
      </c>
      <c r="J99" s="37">
        <v>40908</v>
      </c>
      <c r="K99" s="37">
        <v>40908</v>
      </c>
      <c r="L99" s="24">
        <v>808</v>
      </c>
      <c r="M99" s="24" t="s">
        <v>211</v>
      </c>
      <c r="N99" s="38">
        <v>822</v>
      </c>
      <c r="O99" s="38"/>
      <c r="P99" s="38"/>
      <c r="Q99" s="38"/>
      <c r="R99" s="38"/>
    </row>
    <row r="100" spans="2:18" s="2" customFormat="1" ht="11.25">
      <c r="B100" s="53"/>
      <c r="C100" s="51"/>
      <c r="E100" s="1"/>
      <c r="F100" s="1"/>
      <c r="G100" s="27"/>
      <c r="H100" s="27"/>
      <c r="I100" s="37"/>
      <c r="J100" s="37"/>
      <c r="K100" s="37"/>
      <c r="L100" s="24"/>
      <c r="M100" s="24"/>
      <c r="N100" s="38"/>
      <c r="O100" s="38"/>
      <c r="P100" s="38"/>
      <c r="Q100" s="38"/>
      <c r="R100" s="38"/>
    </row>
    <row r="101" spans="2:18" s="2" customFormat="1" ht="11.25">
      <c r="B101" s="53"/>
      <c r="C101" s="51"/>
      <c r="E101" s="1"/>
      <c r="F101" s="1"/>
      <c r="G101" s="27"/>
      <c r="H101" s="27"/>
      <c r="I101" s="37"/>
      <c r="J101" s="37"/>
      <c r="K101" s="37"/>
      <c r="L101" s="24"/>
      <c r="M101" s="24"/>
      <c r="N101" s="38"/>
      <c r="O101" s="38"/>
      <c r="P101" s="38"/>
      <c r="Q101" s="38"/>
      <c r="R101" s="38"/>
    </row>
    <row r="102" spans="2:18" s="2" customFormat="1" ht="11.25">
      <c r="B102" s="53"/>
      <c r="C102" s="51"/>
      <c r="E102" s="1"/>
      <c r="F102" s="1"/>
      <c r="G102" s="27"/>
      <c r="H102" s="27"/>
      <c r="I102" s="37"/>
      <c r="J102" s="37"/>
      <c r="K102" s="37"/>
      <c r="L102" s="24"/>
      <c r="M102" s="24"/>
      <c r="N102" s="38"/>
      <c r="O102" s="38"/>
      <c r="P102" s="38"/>
      <c r="Q102" s="38"/>
      <c r="R102" s="38"/>
    </row>
    <row r="103" spans="2:18" s="2" customFormat="1" ht="11.25">
      <c r="B103" s="53"/>
      <c r="C103" s="51"/>
      <c r="E103" s="1"/>
      <c r="F103" s="1"/>
      <c r="G103" s="27"/>
      <c r="H103" s="27"/>
      <c r="I103" s="37"/>
      <c r="J103" s="37"/>
      <c r="K103" s="37"/>
      <c r="L103" s="24"/>
      <c r="M103" s="24"/>
      <c r="N103" s="38"/>
      <c r="O103" s="38"/>
      <c r="P103" s="38"/>
      <c r="Q103" s="38"/>
      <c r="R103" s="38"/>
    </row>
    <row r="104" spans="2:18" s="2" customFormat="1" ht="11.25">
      <c r="B104" s="53"/>
      <c r="C104" s="51"/>
      <c r="E104" s="1"/>
      <c r="F104" s="1"/>
      <c r="G104" s="27"/>
      <c r="H104" s="27"/>
      <c r="I104" s="37"/>
      <c r="J104" s="37"/>
      <c r="K104" s="37"/>
      <c r="L104" s="24"/>
      <c r="M104" s="24"/>
      <c r="N104" s="38"/>
      <c r="O104" s="38"/>
      <c r="P104" s="38"/>
      <c r="Q104" s="38"/>
      <c r="R104" s="38"/>
    </row>
    <row r="105" spans="2:18" s="2" customFormat="1" ht="11.25">
      <c r="B105" s="53"/>
      <c r="C105" s="51"/>
      <c r="E105" s="1"/>
      <c r="F105" s="1"/>
      <c r="G105" s="27"/>
      <c r="H105" s="27"/>
      <c r="I105" s="37"/>
      <c r="J105" s="37"/>
      <c r="K105" s="37"/>
      <c r="L105" s="24"/>
      <c r="M105" s="24"/>
      <c r="N105" s="38"/>
      <c r="O105" s="38"/>
      <c r="P105" s="38"/>
      <c r="Q105" s="38"/>
      <c r="R105" s="38"/>
    </row>
    <row r="106" spans="2:18" s="2" customFormat="1" ht="11.25">
      <c r="B106" s="53"/>
      <c r="C106" s="51"/>
      <c r="E106" s="1"/>
      <c r="F106" s="1"/>
      <c r="G106" s="27"/>
      <c r="H106" s="27"/>
      <c r="I106" s="37"/>
      <c r="J106" s="37"/>
      <c r="K106" s="37"/>
      <c r="L106" s="24"/>
      <c r="M106" s="24"/>
      <c r="N106" s="38"/>
      <c r="O106" s="38"/>
      <c r="P106" s="38"/>
      <c r="Q106" s="38"/>
      <c r="R106" s="38"/>
    </row>
    <row r="107" spans="2:18" s="2" customFormat="1" ht="11.25">
      <c r="B107" s="53"/>
      <c r="C107" s="51"/>
      <c r="E107" s="1"/>
      <c r="F107" s="1"/>
      <c r="G107" s="27"/>
      <c r="H107" s="27"/>
      <c r="I107" s="37"/>
      <c r="J107" s="37"/>
      <c r="K107" s="37"/>
      <c r="L107" s="24"/>
      <c r="M107" s="24"/>
      <c r="N107" s="38"/>
      <c r="O107" s="38"/>
      <c r="P107" s="38"/>
      <c r="Q107" s="38"/>
      <c r="R107" s="38"/>
    </row>
    <row r="108" spans="2:18" s="2" customFormat="1" ht="11.25">
      <c r="B108" s="53"/>
      <c r="C108" s="51"/>
      <c r="E108" s="1"/>
      <c r="F108" s="1"/>
      <c r="G108" s="27"/>
      <c r="H108" s="27"/>
      <c r="I108" s="37"/>
      <c r="J108" s="37"/>
      <c r="K108" s="37"/>
      <c r="L108" s="24"/>
      <c r="M108" s="24"/>
      <c r="N108" s="38"/>
      <c r="O108" s="38"/>
      <c r="P108" s="38"/>
      <c r="Q108" s="38"/>
      <c r="R108" s="38"/>
    </row>
    <row r="109" spans="2:18" s="2" customFormat="1" ht="11.25">
      <c r="B109" s="53"/>
      <c r="C109" s="51"/>
      <c r="E109" s="1"/>
      <c r="F109" s="1"/>
      <c r="G109" s="27"/>
      <c r="H109" s="27"/>
      <c r="I109" s="37"/>
      <c r="J109" s="37"/>
      <c r="K109" s="37"/>
      <c r="L109" s="24"/>
      <c r="M109" s="24"/>
      <c r="N109" s="38"/>
      <c r="O109" s="38"/>
      <c r="P109" s="38"/>
      <c r="Q109" s="38"/>
      <c r="R109" s="38"/>
    </row>
    <row r="110" spans="2:18" s="2" customFormat="1" ht="11.25">
      <c r="B110" s="53"/>
      <c r="C110" s="51"/>
      <c r="E110" s="1"/>
      <c r="F110" s="1"/>
      <c r="G110" s="27"/>
      <c r="H110" s="27"/>
      <c r="I110" s="37"/>
      <c r="J110" s="37"/>
      <c r="K110" s="37"/>
      <c r="L110" s="24"/>
      <c r="M110" s="24"/>
      <c r="N110" s="38"/>
      <c r="O110" s="38"/>
      <c r="P110" s="38"/>
      <c r="Q110" s="38"/>
      <c r="R110" s="38"/>
    </row>
    <row r="111" spans="2:18" s="2" customFormat="1" ht="11.25">
      <c r="B111" s="53"/>
      <c r="C111" s="51"/>
      <c r="E111" s="1"/>
      <c r="F111" s="1"/>
      <c r="G111" s="27"/>
      <c r="H111" s="27"/>
      <c r="I111" s="37"/>
      <c r="J111" s="37"/>
      <c r="K111" s="37"/>
      <c r="L111" s="24"/>
      <c r="M111" s="24"/>
      <c r="N111" s="38"/>
      <c r="O111" s="38"/>
      <c r="P111" s="38"/>
      <c r="Q111" s="38"/>
      <c r="R111" s="38"/>
    </row>
    <row r="112" spans="2:18" s="2" customFormat="1" ht="11.25">
      <c r="B112" s="53"/>
      <c r="C112" s="51"/>
      <c r="E112" s="1"/>
      <c r="F112" s="1"/>
      <c r="G112" s="27"/>
      <c r="H112" s="27"/>
      <c r="I112" s="37"/>
      <c r="J112" s="37"/>
      <c r="K112" s="37"/>
      <c r="L112" s="24"/>
      <c r="M112" s="24"/>
      <c r="N112" s="38"/>
      <c r="O112" s="38"/>
      <c r="P112" s="38"/>
      <c r="Q112" s="38"/>
      <c r="R112" s="38"/>
    </row>
    <row r="113" spans="2:18" s="2" customFormat="1" ht="11.25">
      <c r="B113" s="53"/>
      <c r="C113" s="51"/>
      <c r="E113" s="1"/>
      <c r="F113" s="1"/>
      <c r="G113" s="27"/>
      <c r="H113" s="27"/>
      <c r="I113" s="37"/>
      <c r="J113" s="37"/>
      <c r="K113" s="37"/>
      <c r="L113" s="24"/>
      <c r="M113" s="24"/>
      <c r="N113" s="38"/>
      <c r="O113" s="38"/>
      <c r="P113" s="38"/>
      <c r="Q113" s="38"/>
      <c r="R113" s="38"/>
    </row>
    <row r="114" spans="2:18" s="2" customFormat="1" ht="11.25">
      <c r="B114" s="53"/>
      <c r="C114" s="51"/>
      <c r="E114" s="1"/>
      <c r="F114" s="1"/>
      <c r="G114" s="27"/>
      <c r="H114" s="27"/>
      <c r="I114" s="37"/>
      <c r="J114" s="37"/>
      <c r="K114" s="37"/>
      <c r="L114" s="24"/>
      <c r="M114" s="24"/>
      <c r="N114" s="38"/>
      <c r="O114" s="38"/>
      <c r="P114" s="38"/>
      <c r="Q114" s="38"/>
      <c r="R114" s="38"/>
    </row>
    <row r="115" spans="2:18" s="2" customFormat="1" ht="11.25">
      <c r="B115" s="53"/>
      <c r="C115" s="51"/>
      <c r="E115" s="1"/>
      <c r="F115" s="1"/>
      <c r="G115" s="27"/>
      <c r="H115" s="27"/>
      <c r="I115" s="37"/>
      <c r="J115" s="37"/>
      <c r="K115" s="37"/>
      <c r="L115" s="24"/>
      <c r="M115" s="24"/>
      <c r="N115" s="38"/>
      <c r="O115" s="38"/>
      <c r="P115" s="38"/>
      <c r="Q115" s="38"/>
      <c r="R115" s="38"/>
    </row>
    <row r="116" spans="2:18" s="2" customFormat="1" ht="11.25">
      <c r="B116" s="53"/>
      <c r="C116" s="51"/>
      <c r="E116" s="1"/>
      <c r="F116" s="1"/>
      <c r="G116" s="27"/>
      <c r="H116" s="27"/>
      <c r="I116" s="37"/>
      <c r="J116" s="37"/>
      <c r="K116" s="37"/>
      <c r="L116" s="24"/>
      <c r="M116" s="24"/>
      <c r="N116" s="38"/>
      <c r="O116" s="38"/>
      <c r="P116" s="38"/>
      <c r="Q116" s="38"/>
      <c r="R116" s="38"/>
    </row>
    <row r="117" spans="2:18" s="2" customFormat="1" ht="11.25">
      <c r="B117" s="53"/>
      <c r="C117" s="51"/>
      <c r="E117" s="1"/>
      <c r="F117" s="1"/>
      <c r="G117" s="27"/>
      <c r="H117" s="27"/>
      <c r="I117" s="37"/>
      <c r="J117" s="37"/>
      <c r="K117" s="37"/>
      <c r="L117" s="24"/>
      <c r="M117" s="24"/>
      <c r="N117" s="38"/>
      <c r="O117" s="38"/>
      <c r="P117" s="38"/>
      <c r="Q117" s="38"/>
      <c r="R117" s="38"/>
    </row>
    <row r="118" spans="2:18" s="2" customFormat="1" ht="11.25">
      <c r="B118" s="53"/>
      <c r="C118" s="51"/>
      <c r="E118" s="1"/>
      <c r="F118" s="1"/>
      <c r="G118" s="27"/>
      <c r="H118" s="27"/>
      <c r="I118" s="37"/>
      <c r="J118" s="37"/>
      <c r="K118" s="37"/>
      <c r="L118" s="24"/>
      <c r="M118" s="24"/>
      <c r="N118" s="38"/>
      <c r="O118" s="38"/>
      <c r="P118" s="38"/>
      <c r="Q118" s="38"/>
      <c r="R118" s="38"/>
    </row>
    <row r="119" spans="2:18" s="2" customFormat="1" ht="11.25">
      <c r="B119" s="53"/>
      <c r="C119" s="51"/>
      <c r="E119" s="1"/>
      <c r="F119" s="1"/>
      <c r="G119" s="27"/>
      <c r="H119" s="27"/>
      <c r="I119" s="37"/>
      <c r="J119" s="37"/>
      <c r="K119" s="37"/>
      <c r="L119" s="24"/>
      <c r="M119" s="24"/>
      <c r="N119" s="38"/>
      <c r="O119" s="38"/>
      <c r="P119" s="38"/>
      <c r="Q119" s="38"/>
      <c r="R119" s="38"/>
    </row>
    <row r="120" spans="2:18" s="2" customFormat="1" ht="11.25">
      <c r="B120" s="53"/>
      <c r="C120" s="51"/>
      <c r="E120" s="1"/>
      <c r="F120" s="1"/>
      <c r="G120" s="27"/>
      <c r="H120" s="27"/>
      <c r="I120" s="37"/>
      <c r="J120" s="37"/>
      <c r="K120" s="37"/>
      <c r="L120" s="24"/>
      <c r="M120" s="24"/>
      <c r="N120" s="38"/>
      <c r="O120" s="38"/>
      <c r="P120" s="38"/>
      <c r="Q120" s="38"/>
      <c r="R120" s="38"/>
    </row>
    <row r="121" spans="2:18" s="2" customFormat="1" ht="11.25">
      <c r="B121" s="53"/>
      <c r="C121" s="51"/>
      <c r="E121" s="1"/>
      <c r="F121" s="1"/>
      <c r="G121" s="27"/>
      <c r="H121" s="27"/>
      <c r="I121" s="37"/>
      <c r="J121" s="37"/>
      <c r="K121" s="37"/>
      <c r="L121" s="24"/>
      <c r="M121" s="24"/>
      <c r="N121" s="38"/>
      <c r="O121" s="38"/>
      <c r="P121" s="38"/>
      <c r="Q121" s="38"/>
      <c r="R121" s="38"/>
    </row>
    <row r="122" spans="2:18" s="2" customFormat="1" ht="11.25">
      <c r="B122" s="53"/>
      <c r="C122" s="51"/>
      <c r="E122" s="1"/>
      <c r="F122" s="1"/>
      <c r="G122" s="27"/>
      <c r="H122" s="27"/>
      <c r="I122" s="37"/>
      <c r="J122" s="37"/>
      <c r="K122" s="37"/>
      <c r="L122" s="24"/>
      <c r="M122" s="24"/>
      <c r="N122" s="38"/>
      <c r="O122" s="38"/>
      <c r="P122" s="38"/>
      <c r="Q122" s="38"/>
      <c r="R122" s="38"/>
    </row>
    <row r="123" spans="2:18" s="2" customFormat="1" ht="11.25">
      <c r="B123" s="53"/>
      <c r="C123" s="51"/>
      <c r="E123" s="1"/>
      <c r="F123" s="1"/>
      <c r="G123" s="27"/>
      <c r="H123" s="27"/>
      <c r="I123" s="37"/>
      <c r="J123" s="37"/>
      <c r="K123" s="37"/>
      <c r="L123" s="24"/>
      <c r="M123" s="24"/>
      <c r="N123" s="38"/>
      <c r="O123" s="38"/>
      <c r="P123" s="38"/>
      <c r="Q123" s="38"/>
      <c r="R123" s="38"/>
    </row>
    <row r="124" spans="2:18" s="2" customFormat="1" ht="11.25">
      <c r="B124" s="53"/>
      <c r="C124" s="51"/>
      <c r="E124" s="1"/>
      <c r="F124" s="1"/>
      <c r="G124" s="27"/>
      <c r="H124" s="27"/>
      <c r="I124" s="37"/>
      <c r="J124" s="37"/>
      <c r="K124" s="37"/>
      <c r="L124" s="24"/>
      <c r="M124" s="24"/>
      <c r="N124" s="38"/>
      <c r="O124" s="38"/>
      <c r="P124" s="38"/>
      <c r="Q124" s="38"/>
      <c r="R124" s="38"/>
    </row>
    <row r="125" spans="2:18" s="2" customFormat="1" ht="11.25">
      <c r="B125" s="53"/>
      <c r="C125" s="51"/>
      <c r="E125" s="1"/>
      <c r="F125" s="1"/>
      <c r="G125" s="27"/>
      <c r="H125" s="27"/>
      <c r="I125" s="37"/>
      <c r="J125" s="37"/>
      <c r="K125" s="37"/>
      <c r="L125" s="24"/>
      <c r="M125" s="24"/>
      <c r="N125" s="38"/>
      <c r="O125" s="38"/>
      <c r="P125" s="38"/>
      <c r="Q125" s="38"/>
      <c r="R125" s="38"/>
    </row>
    <row r="126" spans="2:18" s="2" customFormat="1" ht="11.25">
      <c r="B126" s="53"/>
      <c r="C126" s="51"/>
      <c r="E126" s="1"/>
      <c r="F126" s="1"/>
      <c r="G126" s="27"/>
      <c r="H126" s="27"/>
      <c r="I126" s="37"/>
      <c r="J126" s="37"/>
      <c r="K126" s="37"/>
      <c r="L126" s="24"/>
      <c r="M126" s="24"/>
      <c r="N126" s="38"/>
      <c r="O126" s="38"/>
      <c r="P126" s="38"/>
      <c r="Q126" s="38"/>
      <c r="R126" s="38"/>
    </row>
    <row r="127" spans="2:18" s="2" customFormat="1" ht="11.25">
      <c r="B127" s="53"/>
      <c r="C127" s="51"/>
      <c r="E127" s="1"/>
      <c r="F127" s="1"/>
      <c r="G127" s="27"/>
      <c r="H127" s="27"/>
      <c r="I127" s="37"/>
      <c r="J127" s="37"/>
      <c r="K127" s="37"/>
      <c r="L127" s="24"/>
      <c r="M127" s="24"/>
      <c r="N127" s="38"/>
      <c r="O127" s="38"/>
      <c r="P127" s="38"/>
      <c r="Q127" s="38"/>
      <c r="R127" s="38"/>
    </row>
    <row r="128" spans="2:18" s="2" customFormat="1" ht="11.25">
      <c r="B128" s="53"/>
      <c r="C128" s="51"/>
      <c r="E128" s="1"/>
      <c r="F128" s="1"/>
      <c r="G128" s="27"/>
      <c r="H128" s="27"/>
      <c r="I128" s="37"/>
      <c r="J128" s="37"/>
      <c r="K128" s="37"/>
      <c r="L128" s="24"/>
      <c r="M128" s="24"/>
      <c r="N128" s="38"/>
      <c r="O128" s="38"/>
      <c r="P128" s="38"/>
      <c r="Q128" s="38"/>
      <c r="R128" s="38"/>
    </row>
    <row r="129" spans="2:18" s="2" customFormat="1" ht="11.25">
      <c r="B129" s="53"/>
      <c r="C129" s="51"/>
      <c r="E129" s="1"/>
      <c r="F129" s="1"/>
      <c r="G129" s="27"/>
      <c r="H129" s="27"/>
      <c r="I129" s="37"/>
      <c r="J129" s="37"/>
      <c r="K129" s="37"/>
      <c r="L129" s="24"/>
      <c r="M129" s="24"/>
      <c r="N129" s="38"/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  <row r="1270" spans="2:13" s="2" customFormat="1" ht="11.25">
      <c r="B1270" s="53"/>
      <c r="C1270" s="51"/>
      <c r="E1270" s="1"/>
      <c r="F1270" s="1"/>
      <c r="G1270" s="27"/>
      <c r="H1270" s="27"/>
      <c r="I1270" s="37"/>
      <c r="J1270" s="37"/>
      <c r="K1270" s="37"/>
      <c r="L1270" s="24"/>
      <c r="M1270" s="24"/>
    </row>
    <row r="1271" spans="2:13" s="2" customFormat="1" ht="11.25">
      <c r="B1271" s="53"/>
      <c r="C1271" s="51"/>
      <c r="E1271" s="1"/>
      <c r="F1271" s="1"/>
      <c r="G1271" s="27"/>
      <c r="H1271" s="27"/>
      <c r="I1271" s="37"/>
      <c r="J1271" s="37"/>
      <c r="K1271" s="37"/>
      <c r="L1271" s="24"/>
      <c r="M1271" s="24"/>
    </row>
    <row r="1272" spans="2:13" s="2" customFormat="1" ht="11.25">
      <c r="B1272" s="53"/>
      <c r="C1272" s="51"/>
      <c r="E1272" s="1"/>
      <c r="F1272" s="1"/>
      <c r="G1272" s="27"/>
      <c r="H1272" s="27"/>
      <c r="I1272" s="37"/>
      <c r="J1272" s="37"/>
      <c r="K1272" s="37"/>
      <c r="L1272" s="24"/>
      <c r="M1272" s="24"/>
    </row>
    <row r="1273" spans="2:13" s="2" customFormat="1" ht="11.25">
      <c r="B1273" s="53"/>
      <c r="C1273" s="51"/>
      <c r="E1273" s="1"/>
      <c r="F1273" s="1"/>
      <c r="G1273" s="27"/>
      <c r="H1273" s="27"/>
      <c r="I1273" s="37"/>
      <c r="J1273" s="37"/>
      <c r="K1273" s="37"/>
      <c r="L1273" s="24"/>
      <c r="M1273" s="24"/>
    </row>
    <row r="1274" spans="2:13" s="2" customFormat="1" ht="11.25">
      <c r="B1274" s="53"/>
      <c r="C1274" s="51"/>
      <c r="E1274" s="1"/>
      <c r="F1274" s="1"/>
      <c r="G1274" s="27"/>
      <c r="H1274" s="27"/>
      <c r="I1274" s="37"/>
      <c r="J1274" s="37"/>
      <c r="K1274" s="37"/>
      <c r="L1274" s="24"/>
      <c r="M1274" s="24"/>
    </row>
    <row r="1275" spans="2:13" s="2" customFormat="1" ht="11.25">
      <c r="B1275" s="53"/>
      <c r="C1275" s="51"/>
      <c r="E1275" s="1"/>
      <c r="F1275" s="1"/>
      <c r="G1275" s="27"/>
      <c r="H1275" s="27"/>
      <c r="I1275" s="37"/>
      <c r="J1275" s="37"/>
      <c r="K1275" s="37"/>
      <c r="L1275" s="24"/>
      <c r="M1275" s="24"/>
    </row>
    <row r="1276" spans="2:13" s="2" customFormat="1" ht="11.25">
      <c r="B1276" s="53"/>
      <c r="C1276" s="51"/>
      <c r="E1276" s="1"/>
      <c r="F1276" s="1"/>
      <c r="G1276" s="27"/>
      <c r="H1276" s="27"/>
      <c r="I1276" s="37"/>
      <c r="J1276" s="37"/>
      <c r="K1276" s="37"/>
      <c r="L1276" s="24"/>
      <c r="M1276" s="24"/>
    </row>
    <row r="1277" spans="2:13" s="2" customFormat="1" ht="11.25">
      <c r="B1277" s="53"/>
      <c r="C1277" s="51"/>
      <c r="E1277" s="1"/>
      <c r="F1277" s="1"/>
      <c r="G1277" s="27"/>
      <c r="H1277" s="27"/>
      <c r="I1277" s="37"/>
      <c r="J1277" s="37"/>
      <c r="K1277" s="37"/>
      <c r="L1277" s="24"/>
      <c r="M1277" s="24"/>
    </row>
    <row r="1278" spans="2:13" s="2" customFormat="1" ht="11.25">
      <c r="B1278" s="53"/>
      <c r="C1278" s="51"/>
      <c r="E1278" s="1"/>
      <c r="F1278" s="1"/>
      <c r="G1278" s="27"/>
      <c r="H1278" s="27"/>
      <c r="I1278" s="37"/>
      <c r="J1278" s="37"/>
      <c r="K1278" s="37"/>
      <c r="L1278" s="24"/>
      <c r="M1278" s="24"/>
    </row>
    <row r="1279" spans="2:13" s="2" customFormat="1" ht="11.25">
      <c r="B1279" s="53"/>
      <c r="C1279" s="51"/>
      <c r="E1279" s="1"/>
      <c r="F1279" s="1"/>
      <c r="G1279" s="27"/>
      <c r="H1279" s="27"/>
      <c r="I1279" s="37"/>
      <c r="J1279" s="37"/>
      <c r="K1279" s="37"/>
      <c r="L1279" s="24"/>
      <c r="M1279" s="24"/>
    </row>
    <row r="1280" spans="2:13" s="2" customFormat="1" ht="11.25">
      <c r="B1280" s="53"/>
      <c r="C1280" s="51"/>
      <c r="E1280" s="1"/>
      <c r="F1280" s="1"/>
      <c r="G1280" s="27"/>
      <c r="H1280" s="27"/>
      <c r="I1280" s="37"/>
      <c r="J1280" s="37"/>
      <c r="K1280" s="37"/>
      <c r="L1280" s="24"/>
      <c r="M1280" s="24"/>
    </row>
    <row r="1281" spans="2:13" s="2" customFormat="1" ht="11.25">
      <c r="B1281" s="53"/>
      <c r="C1281" s="51"/>
      <c r="E1281" s="1"/>
      <c r="F1281" s="1"/>
      <c r="G1281" s="27"/>
      <c r="H1281" s="27"/>
      <c r="I1281" s="37"/>
      <c r="J1281" s="37"/>
      <c r="K1281" s="37"/>
      <c r="L1281" s="24"/>
      <c r="M1281" s="24"/>
    </row>
    <row r="1282" spans="2:13" s="2" customFormat="1" ht="11.25">
      <c r="B1282" s="53"/>
      <c r="C1282" s="51"/>
      <c r="E1282" s="1"/>
      <c r="F1282" s="1"/>
      <c r="G1282" s="27"/>
      <c r="H1282" s="27"/>
      <c r="I1282" s="37"/>
      <c r="J1282" s="37"/>
      <c r="K1282" s="37"/>
      <c r="L1282" s="24"/>
      <c r="M1282" s="24"/>
    </row>
    <row r="1283" spans="2:13" s="2" customFormat="1" ht="11.25">
      <c r="B1283" s="53"/>
      <c r="C1283" s="51"/>
      <c r="E1283" s="1"/>
      <c r="F1283" s="1"/>
      <c r="G1283" s="27"/>
      <c r="H1283" s="27"/>
      <c r="I1283" s="37"/>
      <c r="J1283" s="37"/>
      <c r="K1283" s="37"/>
      <c r="L1283" s="24"/>
      <c r="M1283" s="24"/>
    </row>
    <row r="1284" spans="2:13" s="2" customFormat="1" ht="11.25">
      <c r="B1284" s="53"/>
      <c r="C1284" s="51"/>
      <c r="E1284" s="1"/>
      <c r="F1284" s="1"/>
      <c r="G1284" s="27"/>
      <c r="H1284" s="27"/>
      <c r="I1284" s="37"/>
      <c r="J1284" s="37"/>
      <c r="K1284" s="37"/>
      <c r="L1284" s="24"/>
      <c r="M1284" s="24"/>
    </row>
    <row r="1285" spans="2:13" s="2" customFormat="1" ht="11.25">
      <c r="B1285" s="53"/>
      <c r="C1285" s="51"/>
      <c r="E1285" s="1"/>
      <c r="F1285" s="1"/>
      <c r="G1285" s="27"/>
      <c r="H1285" s="27"/>
      <c r="I1285" s="37"/>
      <c r="J1285" s="37"/>
      <c r="K1285" s="37"/>
      <c r="L1285" s="24"/>
      <c r="M1285" s="24"/>
    </row>
    <row r="1286" spans="2:13" s="2" customFormat="1" ht="11.25">
      <c r="B1286" s="53"/>
      <c r="C1286" s="51"/>
      <c r="E1286" s="1"/>
      <c r="F1286" s="1"/>
      <c r="G1286" s="27"/>
      <c r="H1286" s="27"/>
      <c r="I1286" s="37"/>
      <c r="J1286" s="37"/>
      <c r="K1286" s="37"/>
      <c r="L1286" s="24"/>
      <c r="M1286" s="24"/>
    </row>
    <row r="1287" spans="2:13" s="2" customFormat="1" ht="11.25">
      <c r="B1287" s="53"/>
      <c r="C1287" s="51"/>
      <c r="E1287" s="1"/>
      <c r="F1287" s="1"/>
      <c r="G1287" s="27"/>
      <c r="H1287" s="27"/>
      <c r="I1287" s="37"/>
      <c r="J1287" s="37"/>
      <c r="K1287" s="37"/>
      <c r="L1287" s="24"/>
      <c r="M1287" s="24"/>
    </row>
    <row r="1288" spans="2:13" s="2" customFormat="1" ht="11.25">
      <c r="B1288" s="53"/>
      <c r="C1288" s="51"/>
      <c r="E1288" s="1"/>
      <c r="F1288" s="1"/>
      <c r="G1288" s="27"/>
      <c r="H1288" s="27"/>
      <c r="I1288" s="37"/>
      <c r="J1288" s="37"/>
      <c r="K1288" s="37"/>
      <c r="L1288" s="24"/>
      <c r="M1288" s="24"/>
    </row>
    <row r="1289" spans="2:13" s="2" customFormat="1" ht="11.25">
      <c r="B1289" s="53"/>
      <c r="C1289" s="51"/>
      <c r="E1289" s="1"/>
      <c r="F1289" s="1"/>
      <c r="G1289" s="27"/>
      <c r="H1289" s="27"/>
      <c r="I1289" s="37"/>
      <c r="J1289" s="37"/>
      <c r="K1289" s="37"/>
      <c r="L1289" s="24"/>
      <c r="M1289" s="24"/>
    </row>
    <row r="1290" spans="2:13" s="2" customFormat="1" ht="11.25">
      <c r="B1290" s="53"/>
      <c r="C1290" s="51"/>
      <c r="E1290" s="1"/>
      <c r="F1290" s="1"/>
      <c r="G1290" s="27"/>
      <c r="H1290" s="27"/>
      <c r="I1290" s="37"/>
      <c r="J1290" s="37"/>
      <c r="K1290" s="37"/>
      <c r="L1290" s="24"/>
      <c r="M1290" s="24"/>
    </row>
    <row r="1291" spans="2:13" s="2" customFormat="1" ht="11.25">
      <c r="B1291" s="53"/>
      <c r="C1291" s="51"/>
      <c r="E1291" s="1"/>
      <c r="F1291" s="1"/>
      <c r="G1291" s="27"/>
      <c r="H1291" s="27"/>
      <c r="I1291" s="37"/>
      <c r="J1291" s="37"/>
      <c r="K1291" s="37"/>
      <c r="L1291" s="24"/>
      <c r="M1291" s="24"/>
    </row>
    <row r="1292" spans="2:13" s="2" customFormat="1" ht="11.25">
      <c r="B1292" s="53"/>
      <c r="C1292" s="51"/>
      <c r="E1292" s="1"/>
      <c r="F1292" s="1"/>
      <c r="G1292" s="27"/>
      <c r="H1292" s="27"/>
      <c r="I1292" s="37"/>
      <c r="J1292" s="37"/>
      <c r="K1292" s="37"/>
      <c r="L1292" s="24"/>
      <c r="M1292" s="24"/>
    </row>
    <row r="1293" spans="2:13" s="2" customFormat="1" ht="11.25">
      <c r="B1293" s="53"/>
      <c r="C1293" s="51"/>
      <c r="E1293" s="1"/>
      <c r="F1293" s="1"/>
      <c r="G1293" s="27"/>
      <c r="H1293" s="27"/>
      <c r="I1293" s="37"/>
      <c r="J1293" s="37"/>
      <c r="K1293" s="37"/>
      <c r="L1293" s="24"/>
      <c r="M1293" s="24"/>
    </row>
    <row r="1294" spans="2:13" s="2" customFormat="1" ht="11.25">
      <c r="B1294" s="53"/>
      <c r="C1294" s="51"/>
      <c r="E1294" s="1"/>
      <c r="F1294" s="1"/>
      <c r="G1294" s="27"/>
      <c r="H1294" s="27"/>
      <c r="I1294" s="37"/>
      <c r="J1294" s="37"/>
      <c r="K1294" s="37"/>
      <c r="L1294" s="24"/>
      <c r="M1294" s="24"/>
    </row>
    <row r="1295" spans="2:13" s="2" customFormat="1" ht="11.25">
      <c r="B1295" s="53"/>
      <c r="C1295" s="51"/>
      <c r="E1295" s="1"/>
      <c r="F1295" s="1"/>
      <c r="G1295" s="27"/>
      <c r="H1295" s="27"/>
      <c r="I1295" s="37"/>
      <c r="J1295" s="37"/>
      <c r="K1295" s="37"/>
      <c r="L1295" s="24"/>
      <c r="M1295" s="24"/>
    </row>
    <row r="1296" spans="2:13" s="2" customFormat="1" ht="11.25">
      <c r="B1296" s="53"/>
      <c r="C1296" s="51"/>
      <c r="E1296" s="1"/>
      <c r="F1296" s="1"/>
      <c r="G1296" s="27"/>
      <c r="H1296" s="27"/>
      <c r="I1296" s="37"/>
      <c r="J1296" s="37"/>
      <c r="K1296" s="37"/>
      <c r="L1296" s="24"/>
      <c r="M1296" s="24"/>
    </row>
    <row r="1297" spans="2:13" s="2" customFormat="1" ht="11.25">
      <c r="B1297" s="53"/>
      <c r="C1297" s="51"/>
      <c r="E1297" s="1"/>
      <c r="F1297" s="1"/>
      <c r="G1297" s="27"/>
      <c r="H1297" s="27"/>
      <c r="I1297" s="37"/>
      <c r="J1297" s="37"/>
      <c r="K1297" s="37"/>
      <c r="L1297" s="24"/>
      <c r="M1297" s="24"/>
    </row>
    <row r="1298" spans="2:13" s="2" customFormat="1" ht="11.25">
      <c r="B1298" s="53"/>
      <c r="C1298" s="51"/>
      <c r="E1298" s="1"/>
      <c r="F1298" s="1"/>
      <c r="G1298" s="27"/>
      <c r="H1298" s="27"/>
      <c r="I1298" s="37"/>
      <c r="J1298" s="37"/>
      <c r="K1298" s="37"/>
      <c r="L1298" s="24"/>
      <c r="M1298" s="24"/>
    </row>
    <row r="1299" spans="2:13" s="2" customFormat="1" ht="11.25">
      <c r="B1299" s="53"/>
      <c r="C1299" s="51"/>
      <c r="E1299" s="1"/>
      <c r="F1299" s="1"/>
      <c r="G1299" s="27"/>
      <c r="H1299" s="27"/>
      <c r="I1299" s="37"/>
      <c r="J1299" s="37"/>
      <c r="K1299" s="37"/>
      <c r="L1299" s="24"/>
      <c r="M1299" s="24"/>
    </row>
    <row r="1300" spans="2:13" s="2" customFormat="1" ht="11.25">
      <c r="B1300" s="53"/>
      <c r="C1300" s="51"/>
      <c r="E1300" s="1"/>
      <c r="F1300" s="1"/>
      <c r="G1300" s="27"/>
      <c r="H1300" s="27"/>
      <c r="I1300" s="37"/>
      <c r="J1300" s="37"/>
      <c r="K1300" s="37"/>
      <c r="L1300" s="24"/>
      <c r="M1300" s="24"/>
    </row>
    <row r="1301" spans="2:13" s="2" customFormat="1" ht="11.25">
      <c r="B1301" s="53"/>
      <c r="C1301" s="51"/>
      <c r="E1301" s="1"/>
      <c r="F1301" s="1"/>
      <c r="G1301" s="27"/>
      <c r="H1301" s="27"/>
      <c r="I1301" s="37"/>
      <c r="J1301" s="37"/>
      <c r="K1301" s="37"/>
      <c r="L1301" s="24"/>
      <c r="M1301" s="24"/>
    </row>
    <row r="1302" spans="2:13" s="2" customFormat="1" ht="11.25">
      <c r="B1302" s="53"/>
      <c r="C1302" s="51"/>
      <c r="E1302" s="1"/>
      <c r="F1302" s="1"/>
      <c r="G1302" s="27"/>
      <c r="H1302" s="27"/>
      <c r="I1302" s="37"/>
      <c r="J1302" s="37"/>
      <c r="K1302" s="37"/>
      <c r="L1302" s="24"/>
      <c r="M1302" s="24"/>
    </row>
    <row r="1303" spans="2:13" s="2" customFormat="1" ht="11.25">
      <c r="B1303" s="53"/>
      <c r="C1303" s="51"/>
      <c r="E1303" s="1"/>
      <c r="F1303" s="1"/>
      <c r="G1303" s="27"/>
      <c r="H1303" s="27"/>
      <c r="I1303" s="37"/>
      <c r="J1303" s="37"/>
      <c r="K1303" s="37"/>
      <c r="L1303" s="24"/>
      <c r="M1303" s="24"/>
    </row>
    <row r="1304" spans="2:13" s="2" customFormat="1" ht="11.25">
      <c r="B1304" s="53"/>
      <c r="C1304" s="51"/>
      <c r="E1304" s="1"/>
      <c r="F1304" s="1"/>
      <c r="G1304" s="27"/>
      <c r="H1304" s="27"/>
      <c r="I1304" s="37"/>
      <c r="J1304" s="37"/>
      <c r="K1304" s="37"/>
      <c r="L1304" s="24"/>
      <c r="M1304" s="24"/>
    </row>
    <row r="1305" spans="2:13" s="2" customFormat="1" ht="11.25">
      <c r="B1305" s="53"/>
      <c r="C1305" s="51"/>
      <c r="E1305" s="1"/>
      <c r="F1305" s="1"/>
      <c r="G1305" s="27"/>
      <c r="H1305" s="27"/>
      <c r="I1305" s="37"/>
      <c r="J1305" s="37"/>
      <c r="K1305" s="37"/>
      <c r="L1305" s="24"/>
      <c r="M1305" s="24"/>
    </row>
    <row r="1306" spans="2:13" s="2" customFormat="1" ht="11.25">
      <c r="B1306" s="53"/>
      <c r="C1306" s="51"/>
      <c r="E1306" s="1"/>
      <c r="F1306" s="1"/>
      <c r="G1306" s="27"/>
      <c r="H1306" s="27"/>
      <c r="I1306" s="37"/>
      <c r="J1306" s="37"/>
      <c r="K1306" s="37"/>
      <c r="L1306" s="24"/>
      <c r="M1306" s="24"/>
    </row>
    <row r="1307" spans="2:13" s="2" customFormat="1" ht="11.25">
      <c r="B1307" s="53"/>
      <c r="C1307" s="51"/>
      <c r="E1307" s="1"/>
      <c r="F1307" s="1"/>
      <c r="G1307" s="27"/>
      <c r="H1307" s="27"/>
      <c r="I1307" s="37"/>
      <c r="J1307" s="37"/>
      <c r="K1307" s="37"/>
      <c r="L1307" s="24"/>
      <c r="M1307" s="24"/>
    </row>
    <row r="1308" spans="2:13" s="2" customFormat="1" ht="11.25">
      <c r="B1308" s="53"/>
      <c r="C1308" s="51"/>
      <c r="E1308" s="1"/>
      <c r="F1308" s="1"/>
      <c r="G1308" s="27"/>
      <c r="H1308" s="27"/>
      <c r="I1308" s="37"/>
      <c r="J1308" s="37"/>
      <c r="K1308" s="37"/>
      <c r="L1308" s="24"/>
      <c r="M1308" s="24"/>
    </row>
    <row r="1309" spans="2:13" s="2" customFormat="1" ht="11.25">
      <c r="B1309" s="53"/>
      <c r="C1309" s="51"/>
      <c r="E1309" s="1"/>
      <c r="F1309" s="1"/>
      <c r="G1309" s="27"/>
      <c r="H1309" s="27"/>
      <c r="I1309" s="37"/>
      <c r="J1309" s="37"/>
      <c r="K1309" s="37"/>
      <c r="L1309" s="24"/>
      <c r="M1309" s="24"/>
    </row>
    <row r="1310" spans="2:13" s="2" customFormat="1" ht="11.25">
      <c r="B1310" s="53"/>
      <c r="C1310" s="51"/>
      <c r="E1310" s="1"/>
      <c r="F1310" s="1"/>
      <c r="G1310" s="27"/>
      <c r="H1310" s="27"/>
      <c r="I1310" s="37"/>
      <c r="J1310" s="37"/>
      <c r="K1310" s="37"/>
      <c r="L1310" s="24"/>
      <c r="M1310" s="24"/>
    </row>
    <row r="1311" spans="2:13" s="2" customFormat="1" ht="11.25">
      <c r="B1311" s="53"/>
      <c r="C1311" s="51"/>
      <c r="E1311" s="1"/>
      <c r="F1311" s="1"/>
      <c r="G1311" s="27"/>
      <c r="H1311" s="27"/>
      <c r="I1311" s="37"/>
      <c r="J1311" s="37"/>
      <c r="K1311" s="37"/>
      <c r="L1311" s="24"/>
      <c r="M1311" s="24"/>
    </row>
    <row r="1312" spans="2:13" s="2" customFormat="1" ht="11.25">
      <c r="B1312" s="53"/>
      <c r="C1312" s="51"/>
      <c r="E1312" s="1"/>
      <c r="F1312" s="1"/>
      <c r="G1312" s="27"/>
      <c r="H1312" s="27"/>
      <c r="I1312" s="37"/>
      <c r="J1312" s="37"/>
      <c r="K1312" s="37"/>
      <c r="L1312" s="24"/>
      <c r="M1312" s="24"/>
    </row>
    <row r="1313" spans="2:13" s="2" customFormat="1" ht="11.25">
      <c r="B1313" s="53"/>
      <c r="C1313" s="51"/>
      <c r="E1313" s="1"/>
      <c r="F1313" s="1"/>
      <c r="G1313" s="27"/>
      <c r="H1313" s="27"/>
      <c r="I1313" s="37"/>
      <c r="J1313" s="37"/>
      <c r="K1313" s="37"/>
      <c r="L1313" s="24"/>
      <c r="M1313" s="24"/>
    </row>
    <row r="1314" spans="2:13" s="2" customFormat="1" ht="11.25">
      <c r="B1314" s="53"/>
      <c r="C1314" s="51"/>
      <c r="E1314" s="1"/>
      <c r="F1314" s="1"/>
      <c r="G1314" s="27"/>
      <c r="H1314" s="27"/>
      <c r="I1314" s="37"/>
      <c r="J1314" s="37"/>
      <c r="K1314" s="37"/>
      <c r="L1314" s="24"/>
      <c r="M1314" s="24"/>
    </row>
    <row r="1315" spans="2:13" s="2" customFormat="1" ht="11.25">
      <c r="B1315" s="53"/>
      <c r="C1315" s="51"/>
      <c r="E1315" s="1"/>
      <c r="F1315" s="1"/>
      <c r="G1315" s="27"/>
      <c r="H1315" s="27"/>
      <c r="I1315" s="37"/>
      <c r="J1315" s="37"/>
      <c r="K1315" s="37"/>
      <c r="L1315" s="24"/>
      <c r="M1315" s="24"/>
    </row>
    <row r="1316" spans="2:13" s="2" customFormat="1" ht="11.25">
      <c r="B1316" s="53"/>
      <c r="C1316" s="51"/>
      <c r="E1316" s="1"/>
      <c r="F1316" s="1"/>
      <c r="G1316" s="27"/>
      <c r="H1316" s="27"/>
      <c r="I1316" s="37"/>
      <c r="J1316" s="37"/>
      <c r="K1316" s="37"/>
      <c r="L1316" s="24"/>
      <c r="M1316" s="24"/>
    </row>
    <row r="1317" spans="2:13" s="2" customFormat="1" ht="11.25">
      <c r="B1317" s="53"/>
      <c r="C1317" s="51"/>
      <c r="E1317" s="1"/>
      <c r="F1317" s="1"/>
      <c r="G1317" s="27"/>
      <c r="H1317" s="27"/>
      <c r="I1317" s="37"/>
      <c r="J1317" s="37"/>
      <c r="K1317" s="37"/>
      <c r="L1317" s="24"/>
      <c r="M1317" s="24"/>
    </row>
    <row r="1318" spans="2:13" s="2" customFormat="1" ht="11.25">
      <c r="B1318" s="53"/>
      <c r="C1318" s="51"/>
      <c r="E1318" s="1"/>
      <c r="F1318" s="1"/>
      <c r="G1318" s="27"/>
      <c r="H1318" s="27"/>
      <c r="I1318" s="37"/>
      <c r="J1318" s="37"/>
      <c r="K1318" s="37"/>
      <c r="L1318" s="24"/>
      <c r="M1318" s="24"/>
    </row>
    <row r="1319" spans="2:13" s="2" customFormat="1" ht="11.25">
      <c r="B1319" s="53"/>
      <c r="C1319" s="51"/>
      <c r="E1319" s="1"/>
      <c r="F1319" s="1"/>
      <c r="G1319" s="27"/>
      <c r="H1319" s="27"/>
      <c r="I1319" s="37"/>
      <c r="J1319" s="37"/>
      <c r="K1319" s="37"/>
      <c r="L1319" s="24"/>
      <c r="M1319" s="24"/>
    </row>
    <row r="1320" spans="2:13" s="2" customFormat="1" ht="11.25">
      <c r="B1320" s="53"/>
      <c r="C1320" s="51"/>
      <c r="E1320" s="1"/>
      <c r="F1320" s="1"/>
      <c r="G1320" s="27"/>
      <c r="H1320" s="27"/>
      <c r="I1320" s="37"/>
      <c r="J1320" s="37"/>
      <c r="K1320" s="37"/>
      <c r="L1320" s="24"/>
      <c r="M1320" s="24"/>
    </row>
    <row r="1321" spans="2:13" s="2" customFormat="1" ht="11.25">
      <c r="B1321" s="53"/>
      <c r="C1321" s="51"/>
      <c r="E1321" s="1"/>
      <c r="F1321" s="1"/>
      <c r="G1321" s="27"/>
      <c r="H1321" s="27"/>
      <c r="I1321" s="37"/>
      <c r="J1321" s="37"/>
      <c r="K1321" s="37"/>
      <c r="L1321" s="24"/>
      <c r="M1321" s="24"/>
    </row>
    <row r="1322" spans="2:13" s="2" customFormat="1" ht="11.25">
      <c r="B1322" s="53"/>
      <c r="C1322" s="51"/>
      <c r="E1322" s="1"/>
      <c r="F1322" s="1"/>
      <c r="G1322" s="27"/>
      <c r="H1322" s="27"/>
      <c r="I1322" s="37"/>
      <c r="J1322" s="37"/>
      <c r="K1322" s="37"/>
      <c r="L1322" s="24"/>
      <c r="M1322" s="24"/>
    </row>
    <row r="1323" spans="2:13" s="2" customFormat="1" ht="11.25">
      <c r="B1323" s="53"/>
      <c r="C1323" s="51"/>
      <c r="E1323" s="1"/>
      <c r="F1323" s="1"/>
      <c r="G1323" s="27"/>
      <c r="H1323" s="27"/>
      <c r="I1323" s="37"/>
      <c r="J1323" s="37"/>
      <c r="K1323" s="37"/>
      <c r="L1323" s="24"/>
      <c r="M1323" s="24"/>
    </row>
    <row r="1324" spans="2:13" s="2" customFormat="1" ht="11.25">
      <c r="B1324" s="53"/>
      <c r="C1324" s="51"/>
      <c r="E1324" s="1"/>
      <c r="F1324" s="1"/>
      <c r="G1324" s="27"/>
      <c r="H1324" s="27"/>
      <c r="I1324" s="37"/>
      <c r="J1324" s="37"/>
      <c r="K1324" s="37"/>
      <c r="L1324" s="24"/>
      <c r="M1324" s="24"/>
    </row>
    <row r="1325" spans="2:13" s="2" customFormat="1" ht="11.25">
      <c r="B1325" s="53"/>
      <c r="C1325" s="51"/>
      <c r="E1325" s="1"/>
      <c r="F1325" s="1"/>
      <c r="G1325" s="27"/>
      <c r="H1325" s="27"/>
      <c r="I1325" s="37"/>
      <c r="J1325" s="37"/>
      <c r="K1325" s="37"/>
      <c r="L1325" s="24"/>
      <c r="M1325" s="24"/>
    </row>
    <row r="1326" spans="2:13" s="2" customFormat="1" ht="11.25">
      <c r="B1326" s="53"/>
      <c r="C1326" s="51"/>
      <c r="E1326" s="1"/>
      <c r="F1326" s="1"/>
      <c r="G1326" s="27"/>
      <c r="H1326" s="27"/>
      <c r="I1326" s="37"/>
      <c r="J1326" s="37"/>
      <c r="K1326" s="37"/>
      <c r="L1326" s="24"/>
      <c r="M1326" s="24"/>
    </row>
    <row r="1327" spans="2:13" s="2" customFormat="1" ht="11.25">
      <c r="B1327" s="53"/>
      <c r="C1327" s="51"/>
      <c r="E1327" s="1"/>
      <c r="F1327" s="1"/>
      <c r="G1327" s="27"/>
      <c r="H1327" s="27"/>
      <c r="I1327" s="37"/>
      <c r="J1327" s="37"/>
      <c r="K1327" s="37"/>
      <c r="L1327" s="24"/>
      <c r="M1327" s="24"/>
    </row>
    <row r="1328" spans="2:13" s="2" customFormat="1" ht="11.25">
      <c r="B1328" s="53"/>
      <c r="C1328" s="51"/>
      <c r="E1328" s="1"/>
      <c r="F1328" s="1"/>
      <c r="G1328" s="27"/>
      <c r="H1328" s="27"/>
      <c r="I1328" s="37"/>
      <c r="J1328" s="37"/>
      <c r="K1328" s="37"/>
      <c r="L1328" s="24"/>
      <c r="M1328" s="24"/>
    </row>
    <row r="1329" spans="2:13" s="2" customFormat="1" ht="11.25">
      <c r="B1329" s="53"/>
      <c r="C1329" s="51"/>
      <c r="E1329" s="1"/>
      <c r="F1329" s="1"/>
      <c r="G1329" s="27"/>
      <c r="H1329" s="27"/>
      <c r="I1329" s="37"/>
      <c r="J1329" s="37"/>
      <c r="K1329" s="37"/>
      <c r="L1329" s="24"/>
      <c r="M1329" s="24"/>
    </row>
    <row r="1330" spans="2:13" s="2" customFormat="1" ht="11.25">
      <c r="B1330" s="53"/>
      <c r="C1330" s="51"/>
      <c r="E1330" s="1"/>
      <c r="F1330" s="1"/>
      <c r="G1330" s="27"/>
      <c r="H1330" s="27"/>
      <c r="I1330" s="37"/>
      <c r="J1330" s="37"/>
      <c r="K1330" s="37"/>
      <c r="L1330" s="24"/>
      <c r="M1330" s="24"/>
    </row>
    <row r="1331" spans="2:13" s="2" customFormat="1" ht="11.25">
      <c r="B1331" s="53"/>
      <c r="C1331" s="51"/>
      <c r="E1331" s="1"/>
      <c r="F1331" s="1"/>
      <c r="G1331" s="27"/>
      <c r="H1331" s="27"/>
      <c r="I1331" s="37"/>
      <c r="J1331" s="37"/>
      <c r="K1331" s="37"/>
      <c r="L1331" s="24"/>
      <c r="M1331" s="24"/>
    </row>
    <row r="1332" spans="2:13" s="2" customFormat="1" ht="11.25">
      <c r="B1332" s="53"/>
      <c r="C1332" s="51"/>
      <c r="E1332" s="1"/>
      <c r="F1332" s="1"/>
      <c r="G1332" s="27"/>
      <c r="H1332" s="27"/>
      <c r="I1332" s="37"/>
      <c r="J1332" s="37"/>
      <c r="K1332" s="37"/>
      <c r="L1332" s="24"/>
      <c r="M1332" s="24"/>
    </row>
    <row r="1333" spans="2:13" s="2" customFormat="1" ht="11.25">
      <c r="B1333" s="53"/>
      <c r="C1333" s="51"/>
      <c r="E1333" s="1"/>
      <c r="F1333" s="1"/>
      <c r="G1333" s="27"/>
      <c r="H1333" s="27"/>
      <c r="I1333" s="37"/>
      <c r="J1333" s="37"/>
      <c r="K1333" s="37"/>
      <c r="L1333" s="24"/>
      <c r="M1333" s="24"/>
    </row>
    <row r="1334" spans="2:13" s="2" customFormat="1" ht="11.25">
      <c r="B1334" s="53"/>
      <c r="C1334" s="51"/>
      <c r="E1334" s="1"/>
      <c r="F1334" s="1"/>
      <c r="G1334" s="27"/>
      <c r="H1334" s="27"/>
      <c r="I1334" s="37"/>
      <c r="J1334" s="37"/>
      <c r="K1334" s="37"/>
      <c r="L1334" s="24"/>
      <c r="M1334" s="24"/>
    </row>
    <row r="1335" spans="2:13" s="2" customFormat="1" ht="11.25">
      <c r="B1335" s="53"/>
      <c r="C1335" s="51"/>
      <c r="E1335" s="1"/>
      <c r="F1335" s="1"/>
      <c r="G1335" s="27"/>
      <c r="H1335" s="27"/>
      <c r="I1335" s="37"/>
      <c r="J1335" s="37"/>
      <c r="K1335" s="37"/>
      <c r="L1335" s="24"/>
      <c r="M1335" s="24"/>
    </row>
    <row r="1336" spans="2:13" s="2" customFormat="1" ht="11.25">
      <c r="B1336" s="53"/>
      <c r="C1336" s="51"/>
      <c r="E1336" s="1"/>
      <c r="F1336" s="1"/>
      <c r="G1336" s="27"/>
      <c r="H1336" s="27"/>
      <c r="I1336" s="37"/>
      <c r="J1336" s="37"/>
      <c r="K1336" s="37"/>
      <c r="L1336" s="24"/>
      <c r="M1336" s="24"/>
    </row>
    <row r="1337" spans="2:13" s="2" customFormat="1" ht="11.25">
      <c r="B1337" s="53"/>
      <c r="C1337" s="51"/>
      <c r="E1337" s="1"/>
      <c r="F1337" s="1"/>
      <c r="G1337" s="27"/>
      <c r="H1337" s="27"/>
      <c r="I1337" s="37"/>
      <c r="J1337" s="37"/>
      <c r="K1337" s="37"/>
      <c r="L1337" s="24"/>
      <c r="M1337" s="24"/>
    </row>
    <row r="1338" spans="2:13" s="2" customFormat="1" ht="11.25">
      <c r="B1338" s="53"/>
      <c r="C1338" s="51"/>
      <c r="E1338" s="1"/>
      <c r="F1338" s="1"/>
      <c r="G1338" s="27"/>
      <c r="H1338" s="27"/>
      <c r="I1338" s="37"/>
      <c r="J1338" s="37"/>
      <c r="K1338" s="37"/>
      <c r="L1338" s="24"/>
      <c r="M1338" s="24"/>
    </row>
    <row r="1339" spans="2:13" s="2" customFormat="1" ht="11.25">
      <c r="B1339" s="53"/>
      <c r="C1339" s="51"/>
      <c r="E1339" s="1"/>
      <c r="F1339" s="1"/>
      <c r="G1339" s="27"/>
      <c r="H1339" s="27"/>
      <c r="I1339" s="37"/>
      <c r="J1339" s="37"/>
      <c r="K1339" s="37"/>
      <c r="L1339" s="24"/>
      <c r="M1339" s="24"/>
    </row>
    <row r="1340" spans="2:13" s="2" customFormat="1" ht="11.25">
      <c r="B1340" s="53"/>
      <c r="C1340" s="51"/>
      <c r="E1340" s="1"/>
      <c r="F1340" s="1"/>
      <c r="G1340" s="27"/>
      <c r="H1340" s="27"/>
      <c r="I1340" s="37"/>
      <c r="J1340" s="37"/>
      <c r="K1340" s="37"/>
      <c r="L1340" s="24"/>
      <c r="M1340" s="24"/>
    </row>
    <row r="1341" spans="2:13" s="2" customFormat="1" ht="11.25">
      <c r="B1341" s="53"/>
      <c r="C1341" s="51"/>
      <c r="E1341" s="1"/>
      <c r="F1341" s="1"/>
      <c r="G1341" s="27"/>
      <c r="H1341" s="27"/>
      <c r="I1341" s="37"/>
      <c r="J1341" s="37"/>
      <c r="K1341" s="37"/>
      <c r="L1341" s="24"/>
      <c r="M1341" s="24"/>
    </row>
    <row r="1342" spans="2:13" s="2" customFormat="1" ht="11.25">
      <c r="B1342" s="53"/>
      <c r="C1342" s="51"/>
      <c r="E1342" s="1"/>
      <c r="F1342" s="1"/>
      <c r="G1342" s="27"/>
      <c r="H1342" s="27"/>
      <c r="I1342" s="37"/>
      <c r="J1342" s="37"/>
      <c r="K1342" s="37"/>
      <c r="L1342" s="24"/>
      <c r="M1342" s="24"/>
    </row>
    <row r="1343" spans="2:13" s="2" customFormat="1" ht="11.25">
      <c r="B1343" s="53"/>
      <c r="C1343" s="51"/>
      <c r="E1343" s="1"/>
      <c r="F1343" s="1"/>
      <c r="G1343" s="27"/>
      <c r="H1343" s="27"/>
      <c r="I1343" s="37"/>
      <c r="J1343" s="37"/>
      <c r="K1343" s="37"/>
      <c r="L1343" s="24"/>
      <c r="M1343" s="24"/>
    </row>
    <row r="1344" spans="2:13" s="2" customFormat="1" ht="11.25">
      <c r="B1344" s="53"/>
      <c r="C1344" s="51"/>
      <c r="E1344" s="1"/>
      <c r="F1344" s="1"/>
      <c r="G1344" s="27"/>
      <c r="H1344" s="27"/>
      <c r="I1344" s="37"/>
      <c r="J1344" s="37"/>
      <c r="K1344" s="37"/>
      <c r="L1344" s="24"/>
      <c r="M1344" s="24"/>
    </row>
    <row r="1345" spans="2:13" s="2" customFormat="1" ht="11.25">
      <c r="B1345" s="53"/>
      <c r="C1345" s="51"/>
      <c r="E1345" s="1"/>
      <c r="F1345" s="1"/>
      <c r="G1345" s="27"/>
      <c r="H1345" s="27"/>
      <c r="I1345" s="37"/>
      <c r="J1345" s="37"/>
      <c r="K1345" s="37"/>
      <c r="L1345" s="24"/>
      <c r="M1345" s="24"/>
    </row>
    <row r="1346" spans="2:13" s="2" customFormat="1" ht="11.25">
      <c r="B1346" s="53"/>
      <c r="C1346" s="51"/>
      <c r="E1346" s="1"/>
      <c r="F1346" s="1"/>
      <c r="G1346" s="27"/>
      <c r="H1346" s="27"/>
      <c r="I1346" s="37"/>
      <c r="J1346" s="37"/>
      <c r="K1346" s="37"/>
      <c r="L1346" s="24"/>
      <c r="M1346" s="24"/>
    </row>
    <row r="1347" spans="2:13" s="2" customFormat="1" ht="11.25">
      <c r="B1347" s="53"/>
      <c r="C1347" s="51"/>
      <c r="E1347" s="1"/>
      <c r="F1347" s="1"/>
      <c r="G1347" s="27"/>
      <c r="H1347" s="27"/>
      <c r="I1347" s="37"/>
      <c r="J1347" s="37"/>
      <c r="K1347" s="37"/>
      <c r="L1347" s="24"/>
      <c r="M1347" s="24"/>
    </row>
    <row r="1348" spans="2:13" s="2" customFormat="1" ht="11.25">
      <c r="B1348" s="53"/>
      <c r="C1348" s="51"/>
      <c r="E1348" s="1"/>
      <c r="F1348" s="1"/>
      <c r="G1348" s="27"/>
      <c r="H1348" s="27"/>
      <c r="I1348" s="37"/>
      <c r="J1348" s="37"/>
      <c r="K1348" s="37"/>
      <c r="L1348" s="24"/>
      <c r="M1348" s="24"/>
    </row>
    <row r="1349" spans="2:13" s="2" customFormat="1" ht="11.25">
      <c r="B1349" s="53"/>
      <c r="C1349" s="51"/>
      <c r="E1349" s="1"/>
      <c r="F1349" s="1"/>
      <c r="G1349" s="27"/>
      <c r="H1349" s="27"/>
      <c r="I1349" s="37"/>
      <c r="J1349" s="37"/>
      <c r="K1349" s="37"/>
      <c r="L1349" s="24"/>
      <c r="M1349" s="24"/>
    </row>
    <row r="1350" spans="2:13" s="2" customFormat="1" ht="11.25">
      <c r="B1350" s="53"/>
      <c r="C1350" s="51"/>
      <c r="E1350" s="1"/>
      <c r="F1350" s="1"/>
      <c r="G1350" s="27"/>
      <c r="H1350" s="27"/>
      <c r="I1350" s="37"/>
      <c r="J1350" s="37"/>
      <c r="K1350" s="37"/>
      <c r="L1350" s="24"/>
      <c r="M1350" s="24"/>
    </row>
    <row r="1351" spans="2:13" s="2" customFormat="1" ht="11.25">
      <c r="B1351" s="53"/>
      <c r="C1351" s="51"/>
      <c r="E1351" s="1"/>
      <c r="F1351" s="1"/>
      <c r="G1351" s="27"/>
      <c r="H1351" s="27"/>
      <c r="I1351" s="37"/>
      <c r="J1351" s="37"/>
      <c r="K1351" s="37"/>
      <c r="L1351" s="24"/>
      <c r="M1351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Donovan Asselin</cp:lastModifiedBy>
  <cp:lastPrinted>2001-06-18T16:35:09Z</cp:lastPrinted>
  <dcterms:created xsi:type="dcterms:W3CDTF">2000-02-25T21:58:39Z</dcterms:created>
  <dcterms:modified xsi:type="dcterms:W3CDTF">2009-10-21T18:37:13Z</dcterms:modified>
  <cp:category/>
  <cp:version/>
  <cp:contentType/>
  <cp:contentStatus/>
</cp:coreProperties>
</file>