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<sst xmlns="http://schemas.openxmlformats.org/spreadsheetml/2006/main" count="372" uniqueCount="228">
  <si>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</si>
  <si>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</si>
  <si>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</si>
  <si>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</si>
  <si>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</si>
  <si>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</si>
  <si>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</si>
  <si>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</si>
  <si>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</si>
  <si>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</si>
  <si>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</si>
  <si>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</si>
  <si>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</si>
  <si>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</si>
  <si>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</si>
  <si>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</si>
  <si>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</si>
  <si>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</si>
  <si>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</si>
  <si>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</si>
  <si>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</si>
  <si>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</si>
  <si>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</si>
  <si>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</si>
  <si>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</si>
  <si>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</si>
  <si>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</si>
  <si>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</si>
  <si>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</si>
  <si>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</si>
  <si>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</si>
  <si>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</si>
  <si>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</si>
  <si>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</si>
  <si>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</si>
  <si>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</si>
  <si>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</si>
  <si>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</si>
  <si>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</si>
  <si>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</si>
  <si>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</si>
  <si>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</si>
  <si>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</si>
  <si>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</si>
  <si>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</si>
  <si>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</si>
  <si>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</si>
  <si>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</si>
  <si>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</si>
  <si>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</si>
  <si>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540010901</t>
  </si>
  <si>
    <t>1</t>
  </si>
  <si>
    <t xml:space="preserve">SUBARU OAK                    </t>
  </si>
  <si>
    <t xml:space="preserve">AJD FOR/PRO                   </t>
  </si>
  <si>
    <t>540300801</t>
  </si>
  <si>
    <t xml:space="preserve">WHIMPERING PINES              </t>
  </si>
  <si>
    <t xml:space="preserve">PRECISION FORESTRY            </t>
  </si>
  <si>
    <t>540350801</t>
  </si>
  <si>
    <t xml:space="preserve">FEATHER FERN FENCE            </t>
  </si>
  <si>
    <t xml:space="preserve">KZ TRUCKING                   </t>
  </si>
  <si>
    <t>540270801</t>
  </si>
  <si>
    <t xml:space="preserve">GLAWE ASPEN REVISITED         </t>
  </si>
  <si>
    <t xml:space="preserve">E.H.TULGESTKA &amp; SONS          </t>
  </si>
  <si>
    <t>540220801</t>
  </si>
  <si>
    <t xml:space="preserve">MEREDITH ROAD MIX             </t>
  </si>
  <si>
    <t>540140901</t>
  </si>
  <si>
    <t xml:space="preserve">KRAZY KRANE ASPEN             </t>
  </si>
  <si>
    <t xml:space="preserve">TIMBERLINE LOGGING, INC.      </t>
  </si>
  <si>
    <t>540410801</t>
  </si>
  <si>
    <t xml:space="preserve">RED CREDIT                    </t>
  </si>
  <si>
    <t xml:space="preserve">GENE DOMRASE                       </t>
  </si>
  <si>
    <t>540270901</t>
  </si>
  <si>
    <t xml:space="preserve">BUMMERS PINE                  </t>
  </si>
  <si>
    <t xml:space="preserve">NORTHERN TIMBERLANDS          </t>
  </si>
  <si>
    <t>540340901</t>
  </si>
  <si>
    <t xml:space="preserve">WONDERFUL WHITE PINE          </t>
  </si>
  <si>
    <t xml:space="preserve">STURGILL PRECISION FORESTRY            </t>
  </si>
  <si>
    <t>540330901</t>
  </si>
  <si>
    <t xml:space="preserve">EASY BAKE ASPEN               </t>
  </si>
  <si>
    <t>540320901</t>
  </si>
  <si>
    <t xml:space="preserve">THE BAMSTAND                  </t>
  </si>
  <si>
    <t xml:space="preserve">CLARENCE HINCKA                        </t>
  </si>
  <si>
    <t>540310901</t>
  </si>
  <si>
    <t xml:space="preserve">ROOST POLE PINE               </t>
  </si>
  <si>
    <t>540300901</t>
  </si>
  <si>
    <t xml:space="preserve">ONTARIO SOUTH PINE            </t>
  </si>
  <si>
    <t>540030801</t>
  </si>
  <si>
    <t xml:space="preserve">23-646 RED PINE               </t>
  </si>
  <si>
    <t xml:space="preserve">BIEWER SAWMILL                </t>
  </si>
  <si>
    <t>540580901</t>
  </si>
  <si>
    <t xml:space="preserve">SNOW TRAIL PINE               </t>
  </si>
  <si>
    <t xml:space="preserve">SCHEPKE FOR/PRO               </t>
  </si>
  <si>
    <t>540090901</t>
  </si>
  <si>
    <t xml:space="preserve">MAESTRO MIX                   </t>
  </si>
  <si>
    <t xml:space="preserve">JEREMY MCSWAIN                       </t>
  </si>
  <si>
    <t>540030901</t>
  </si>
  <si>
    <t xml:space="preserve">B52 ASPEN                     </t>
  </si>
  <si>
    <t xml:space="preserve">WEYERHAEUSER NR COMPANY       </t>
  </si>
  <si>
    <t>540040901</t>
  </si>
  <si>
    <t xml:space="preserve">BOUILLABAISSE ASPEN           </t>
  </si>
  <si>
    <t>540280901</t>
  </si>
  <si>
    <t xml:space="preserve">SHARK SANDWICH ASPEN          </t>
  </si>
  <si>
    <t>540250901</t>
  </si>
  <si>
    <t xml:space="preserve">BRUSHY RED                    </t>
  </si>
  <si>
    <t>540080901</t>
  </si>
  <si>
    <t xml:space="preserve">NAMASTE ASPEN                 </t>
  </si>
  <si>
    <t>540210901</t>
  </si>
  <si>
    <t xml:space="preserve">GRAPE KOOL AID MIX            </t>
  </si>
  <si>
    <t>540190901</t>
  </si>
  <si>
    <t xml:space="preserve">PELTZ RED SLASH               </t>
  </si>
  <si>
    <t>540290901</t>
  </si>
  <si>
    <t>2</t>
  </si>
  <si>
    <t xml:space="preserve">ELK VIEW OAK                  </t>
  </si>
  <si>
    <t xml:space="preserve">NORTHWEST HARDWOODS, INC.     </t>
  </si>
  <si>
    <t>540420801</t>
  </si>
  <si>
    <t xml:space="preserve">THUNDERSTORM HARDWOODS        </t>
  </si>
  <si>
    <t xml:space="preserve">CATALANO FOREST PRODUCTS      </t>
  </si>
  <si>
    <t>540550901</t>
  </si>
  <si>
    <t xml:space="preserve">COLD CREEK HARDWOODS          </t>
  </si>
  <si>
    <t>540460901</t>
  </si>
  <si>
    <t xml:space="preserve">SAGE LAKE OAK &amp; PINE          </t>
  </si>
  <si>
    <t>540460802</t>
  </si>
  <si>
    <t xml:space="preserve">GSG HARDWOODS                 </t>
  </si>
  <si>
    <t>540370901</t>
  </si>
  <si>
    <t xml:space="preserve">DEVILS LAKE MIX               </t>
  </si>
  <si>
    <t>540510901</t>
  </si>
  <si>
    <t xml:space="preserve">SECRIST SELECT                </t>
  </si>
  <si>
    <t xml:space="preserve">DIVERSIFIED FORESTRY          </t>
  </si>
  <si>
    <t>540440901</t>
  </si>
  <si>
    <t xml:space="preserve">COMPARTMENT 156 RPP           </t>
  </si>
  <si>
    <t>540390801</t>
  </si>
  <si>
    <t xml:space="preserve">30-30 HDWD                    </t>
  </si>
  <si>
    <t>540390901</t>
  </si>
  <si>
    <t xml:space="preserve">121 RED PINE                  </t>
  </si>
  <si>
    <t>540060902</t>
  </si>
  <si>
    <t xml:space="preserve">FINAL CORRECTION              </t>
  </si>
  <si>
    <t xml:space="preserve">WELCH LAND &amp; TIMBER, INC.     </t>
  </si>
  <si>
    <t>540491102</t>
  </si>
  <si>
    <t xml:space="preserve">BLUE LINE FORTY               </t>
  </si>
  <si>
    <t>540111001</t>
  </si>
  <si>
    <t xml:space="preserve">BREAKUP MIX                   </t>
  </si>
  <si>
    <t xml:space="preserve">RANDY NASH                          </t>
  </si>
  <si>
    <t>540241001</t>
  </si>
  <si>
    <t xml:space="preserve">RED ROVER ASPEN               </t>
  </si>
  <si>
    <t xml:space="preserve">KNOPF &amp; SONS FOREST PRO, INC. </t>
  </si>
  <si>
    <t>540520901</t>
  </si>
  <si>
    <t xml:space="preserve">FUN-ONE HARDWOODS             </t>
  </si>
  <si>
    <t>540160901</t>
  </si>
  <si>
    <t xml:space="preserve">TRIPLE R PINE                 </t>
  </si>
  <si>
    <t xml:space="preserve">HYDROLAKE, INC.               </t>
  </si>
  <si>
    <t>540261001</t>
  </si>
  <si>
    <t xml:space="preserve">SMALL TIME OAK                </t>
  </si>
  <si>
    <t>540470901</t>
  </si>
  <si>
    <t xml:space="preserve">COMPARTMENT 12 OAK            </t>
  </si>
  <si>
    <t xml:space="preserve">CORDES,RICHARD                </t>
  </si>
  <si>
    <t>540061001</t>
  </si>
  <si>
    <t xml:space="preserve">SPIKE TRAIL ASPEN             </t>
  </si>
  <si>
    <t>540051001</t>
  </si>
  <si>
    <t xml:space="preserve">BOWDEN TRAIL RED PINE         </t>
  </si>
  <si>
    <t>540530901</t>
  </si>
  <si>
    <t xml:space="preserve">THREE HORSE HDWD              </t>
  </si>
  <si>
    <t>540360901</t>
  </si>
  <si>
    <t xml:space="preserve">ELK GROWL                     </t>
  </si>
  <si>
    <t>540560901</t>
  </si>
  <si>
    <t xml:space="preserve">SLOW ROLLER RED PINE          </t>
  </si>
  <si>
    <t>540041101</t>
  </si>
  <si>
    <t xml:space="preserve">WOODS GNOME JACK              </t>
  </si>
  <si>
    <t>540031001</t>
  </si>
  <si>
    <t xml:space="preserve">ASTRO ASPEN                   </t>
  </si>
  <si>
    <t>540091001</t>
  </si>
  <si>
    <t xml:space="preserve">BIG TIME OAK                  </t>
  </si>
  <si>
    <t>540121001</t>
  </si>
  <si>
    <t xml:space="preserve">BALCH BIOMASS                 </t>
  </si>
  <si>
    <t>540131001</t>
  </si>
  <si>
    <t xml:space="preserve">ISOLATED OAK                  </t>
  </si>
  <si>
    <t xml:space="preserve">CORDES, RICHARD               </t>
  </si>
  <si>
    <t>540021001</t>
  </si>
  <si>
    <t xml:space="preserve">BAGGY HARDWOOD                </t>
  </si>
  <si>
    <t xml:space="preserve">ERIC HINCKA                        </t>
  </si>
  <si>
    <t>540141001</t>
  </si>
  <si>
    <t xml:space="preserve">BOETCHER ROAD JACK PINE       </t>
  </si>
  <si>
    <t>540071001</t>
  </si>
  <si>
    <t xml:space="preserve">VERNACULAR ASPEN              </t>
  </si>
  <si>
    <t>540411001</t>
  </si>
  <si>
    <t xml:space="preserve">ROUTE 66 HARDWOOD             </t>
  </si>
  <si>
    <t>540341001</t>
  </si>
  <si>
    <t xml:space="preserve">ULSTER RED PINE               </t>
  </si>
  <si>
    <t>540351001</t>
  </si>
  <si>
    <t xml:space="preserve">LEINSTER RED PINE             </t>
  </si>
  <si>
    <t>540361001</t>
  </si>
  <si>
    <t xml:space="preserve">SILENT SPRING                 </t>
  </si>
  <si>
    <t>540301001</t>
  </si>
  <si>
    <t xml:space="preserve">GATED HARDWOOD                </t>
  </si>
  <si>
    <t xml:space="preserve">WATSON FOREST PRODUCTS        </t>
  </si>
  <si>
    <t>540371001</t>
  </si>
  <si>
    <t xml:space="preserve">HALF HILL-BERRIES             </t>
  </si>
  <si>
    <t xml:space="preserve">NEUMEIER LOGGING INC          </t>
  </si>
  <si>
    <t>540381001</t>
  </si>
  <si>
    <t xml:space="preserve">TWO SHOT ASPEN                </t>
  </si>
  <si>
    <t>540191001</t>
  </si>
  <si>
    <t xml:space="preserve">GREASY GREEN GROUSE           </t>
  </si>
  <si>
    <t xml:space="preserve">TIM BILLS                         </t>
  </si>
  <si>
    <t>540391001</t>
  </si>
  <si>
    <t xml:space="preserve">SHED RACK JENN MK II          </t>
  </si>
  <si>
    <t>540151001</t>
  </si>
  <si>
    <t xml:space="preserve">DUMPY ASPEN                   </t>
  </si>
  <si>
    <t>540251001</t>
  </si>
  <si>
    <t xml:space="preserve">CAMPBELL ASPEN                </t>
  </si>
  <si>
    <t>540231001</t>
  </si>
  <si>
    <t xml:space="preserve">CAMP THUNDER PINE             </t>
  </si>
  <si>
    <t>540350901</t>
  </si>
  <si>
    <t xml:space="preserve">NORTH SLOPE HDWD              </t>
  </si>
  <si>
    <t>540201001</t>
  </si>
  <si>
    <t xml:space="preserve">GLENNIE GLEANINGS             </t>
  </si>
  <si>
    <t>540271001</t>
  </si>
  <si>
    <t xml:space="preserve">WHATTA BIRCH                  </t>
  </si>
  <si>
    <t>540161001</t>
  </si>
  <si>
    <t xml:space="preserve">LEWISTON OAK                  </t>
  </si>
  <si>
    <t>540291001</t>
  </si>
  <si>
    <t xml:space="preserve">EARLY OUT ASPEN               </t>
  </si>
  <si>
    <t>540331001</t>
  </si>
  <si>
    <t xml:space="preserve">PICTURE DAY ASPEN             </t>
  </si>
  <si>
    <t>540181101</t>
  </si>
  <si>
    <t xml:space="preserve">SHANNON PINE                  </t>
  </si>
  <si>
    <t>540211001</t>
  </si>
  <si>
    <t xml:space="preserve">LITTLE GROUP JACK             </t>
  </si>
  <si>
    <t>SCHLEBEN FOREST PRODUCTS, INC.</t>
  </si>
  <si>
    <t xml:space="preserve">                                  as of September 14,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</si>
</sst>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227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73</v>
      </c>
      <c r="S12" t="s">
        <v>28</v>
      </c>
    </row>
    <row r="13" spans="4:5" ht="14.25" thickBot="1" thickTop="1">
      <c r="D13" s="16" t="s">
        <v>18</v>
      </c>
      <c r="E13" s="34">
        <f>SUM(E9:E12)</f>
        <v>74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74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6876</v>
      </c>
    </row>
    <row r="18" spans="4:7" ht="12.75">
      <c r="D18" s="11" t="s">
        <v>37</v>
      </c>
      <c r="G18" s="20">
        <f>DSUM(DATABASE,5,U15:U16)</f>
        <v>118989.21999999997</v>
      </c>
    </row>
    <row r="19" spans="4:7" ht="12.75">
      <c r="D19" s="11" t="s">
        <v>34</v>
      </c>
      <c r="G19" s="17">
        <f>DSUM(DATABASE,6,V15:V16)</f>
        <v>5425489.919999998</v>
      </c>
    </row>
    <row r="20" spans="4:7" ht="12.75">
      <c r="D20" s="11" t="s">
        <v>38</v>
      </c>
      <c r="G20" s="17">
        <f>DSUM(DATABASE,7,W15:W16)</f>
        <v>1793319.29</v>
      </c>
    </row>
    <row r="21" spans="4:7" ht="12.75">
      <c r="D21" s="11" t="s">
        <v>35</v>
      </c>
      <c r="E21" s="21"/>
      <c r="F21" s="21"/>
      <c r="G21" s="17">
        <f>+G19-G20</f>
        <v>3632170.629999998</v>
      </c>
    </row>
    <row r="22" spans="4:7" ht="12.75">
      <c r="D22" s="11" t="s">
        <v>44</v>
      </c>
      <c r="E22" s="21"/>
      <c r="F22" s="21"/>
      <c r="G22" s="35">
        <f>+G20/G19</f>
        <v>0.33053591775911007</v>
      </c>
    </row>
    <row r="23" spans="4:7" ht="12.75">
      <c r="D23" s="11" t="s">
        <v>40</v>
      </c>
      <c r="E23" s="21"/>
      <c r="F23" s="21"/>
      <c r="G23" s="49">
        <v>40800</v>
      </c>
    </row>
    <row r="24" spans="4:7" ht="13.5" thickBot="1">
      <c r="D24" s="10" t="s">
        <v>43</v>
      </c>
      <c r="E24" s="5"/>
      <c r="F24" s="5"/>
      <c r="G24" s="50">
        <f>DAVERAGE(DATABASE,13,X15:X16)/365</f>
        <v>2.2800814513143277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122</v>
      </c>
      <c r="F31" s="1">
        <v>3222</v>
      </c>
      <c r="G31" s="27">
        <v>94512.6</v>
      </c>
      <c r="H31" s="27">
        <v>94512.61</v>
      </c>
      <c r="I31" s="37">
        <v>40078</v>
      </c>
      <c r="J31" s="37">
        <v>40724</v>
      </c>
      <c r="K31" s="37">
        <v>40724</v>
      </c>
      <c r="L31" s="24">
        <v>-76</v>
      </c>
      <c r="M31" s="24" t="s">
        <v>53</v>
      </c>
      <c r="N31" s="38">
        <v>646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82</v>
      </c>
      <c r="F32" s="1">
        <v>675</v>
      </c>
      <c r="G32" s="27">
        <v>10380.3</v>
      </c>
      <c r="H32" s="27">
        <v>1482.9</v>
      </c>
      <c r="I32" s="37">
        <v>40017</v>
      </c>
      <c r="J32" s="37">
        <v>40543</v>
      </c>
      <c r="K32" s="37">
        <v>40908</v>
      </c>
      <c r="L32" s="24">
        <v>108</v>
      </c>
      <c r="M32" s="24" t="s">
        <v>56</v>
      </c>
      <c r="N32" s="38">
        <v>891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44</v>
      </c>
      <c r="F33" s="1">
        <v>497.8</v>
      </c>
      <c r="G33" s="27">
        <v>13877.67</v>
      </c>
      <c r="H33" s="27">
        <v>6449.23</v>
      </c>
      <c r="I33" s="37">
        <v>39820</v>
      </c>
      <c r="J33" s="37">
        <v>40543</v>
      </c>
      <c r="K33" s="37">
        <v>40908</v>
      </c>
      <c r="L33" s="24">
        <v>108</v>
      </c>
      <c r="M33" s="24" t="s">
        <v>59</v>
      </c>
      <c r="N33" s="38">
        <v>1088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98</v>
      </c>
      <c r="F34" s="1">
        <v>2289</v>
      </c>
      <c r="G34" s="27">
        <v>79796.46</v>
      </c>
      <c r="H34" s="27">
        <v>40871.36</v>
      </c>
      <c r="I34" s="37">
        <v>39805</v>
      </c>
      <c r="J34" s="37">
        <v>40543</v>
      </c>
      <c r="K34" s="37">
        <v>40908</v>
      </c>
      <c r="L34" s="24">
        <v>108</v>
      </c>
      <c r="M34" s="24" t="s">
        <v>62</v>
      </c>
      <c r="N34" s="38">
        <v>1103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177</v>
      </c>
      <c r="F35" s="1">
        <v>4476</v>
      </c>
      <c r="G35" s="27">
        <v>208386.63</v>
      </c>
      <c r="H35" s="27">
        <v>208386.62</v>
      </c>
      <c r="I35" s="37">
        <v>39805</v>
      </c>
      <c r="J35" s="37">
        <v>40543</v>
      </c>
      <c r="K35" s="37">
        <v>40908</v>
      </c>
      <c r="L35" s="24">
        <v>108</v>
      </c>
      <c r="M35" s="24" t="s">
        <v>62</v>
      </c>
      <c r="N35" s="38">
        <v>1103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41</v>
      </c>
      <c r="F36" s="1">
        <v>962.7</v>
      </c>
      <c r="G36" s="27">
        <v>25967.85</v>
      </c>
      <c r="H36" s="27">
        <v>12464.57</v>
      </c>
      <c r="I36" s="37">
        <v>40210</v>
      </c>
      <c r="J36" s="37">
        <v>40908</v>
      </c>
      <c r="K36" s="37">
        <v>40908</v>
      </c>
      <c r="L36" s="24">
        <v>108</v>
      </c>
      <c r="M36" s="24" t="s">
        <v>67</v>
      </c>
      <c r="N36" s="38">
        <v>698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7</v>
      </c>
      <c r="F37" s="1">
        <v>114.4</v>
      </c>
      <c r="G37" s="27">
        <v>4467.07</v>
      </c>
      <c r="H37" s="27">
        <v>638.15</v>
      </c>
      <c r="I37" s="37">
        <v>40030</v>
      </c>
      <c r="J37" s="37">
        <v>40543</v>
      </c>
      <c r="K37" s="37">
        <v>40908</v>
      </c>
      <c r="L37" s="24">
        <v>108</v>
      </c>
      <c r="M37" s="24" t="s">
        <v>70</v>
      </c>
      <c r="N37" s="38">
        <v>878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57</v>
      </c>
      <c r="F38" s="1">
        <v>1315.4</v>
      </c>
      <c r="G38" s="27">
        <v>51229.5</v>
      </c>
      <c r="H38" s="27">
        <v>5122.95</v>
      </c>
      <c r="I38" s="37">
        <v>40318</v>
      </c>
      <c r="J38" s="37">
        <v>41090</v>
      </c>
      <c r="K38" s="37">
        <v>41090</v>
      </c>
      <c r="L38" s="24">
        <v>290</v>
      </c>
      <c r="M38" s="24" t="s">
        <v>73</v>
      </c>
      <c r="N38" s="38">
        <v>772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76</v>
      </c>
      <c r="F39" s="1">
        <v>766</v>
      </c>
      <c r="G39" s="27">
        <v>25735.25</v>
      </c>
      <c r="H39" s="27">
        <v>2573.52</v>
      </c>
      <c r="I39" s="37">
        <v>40203</v>
      </c>
      <c r="J39" s="37">
        <v>41090</v>
      </c>
      <c r="K39" s="37">
        <v>41090</v>
      </c>
      <c r="L39" s="24">
        <v>290</v>
      </c>
      <c r="M39" s="24" t="s">
        <v>76</v>
      </c>
      <c r="N39" s="38">
        <v>887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34</v>
      </c>
      <c r="F40" s="1">
        <v>251</v>
      </c>
      <c r="G40" s="27">
        <v>7368.5</v>
      </c>
      <c r="H40" s="27">
        <v>736.85</v>
      </c>
      <c r="I40" s="37">
        <v>40199</v>
      </c>
      <c r="J40" s="37">
        <v>41090</v>
      </c>
      <c r="K40" s="37">
        <v>41090</v>
      </c>
      <c r="L40" s="24">
        <v>290</v>
      </c>
      <c r="M40" s="24" t="s">
        <v>76</v>
      </c>
      <c r="N40" s="38">
        <v>891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199</v>
      </c>
      <c r="F41" s="1">
        <v>3801</v>
      </c>
      <c r="G41" s="27">
        <v>127349.93</v>
      </c>
      <c r="H41" s="27">
        <v>85021.66</v>
      </c>
      <c r="I41" s="37">
        <v>40182</v>
      </c>
      <c r="J41" s="37">
        <v>41090</v>
      </c>
      <c r="K41" s="37">
        <v>41090</v>
      </c>
      <c r="L41" s="64">
        <v>290</v>
      </c>
      <c r="M41" s="65" t="s">
        <v>81</v>
      </c>
      <c r="N41" s="2">
        <v>908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72</v>
      </c>
      <c r="F42" s="1">
        <v>1808</v>
      </c>
      <c r="G42" s="27">
        <v>124580.59</v>
      </c>
      <c r="H42" s="27">
        <v>12458.05</v>
      </c>
      <c r="I42" s="37">
        <v>40379</v>
      </c>
      <c r="J42" s="37">
        <v>41090</v>
      </c>
      <c r="K42" s="37">
        <v>41090</v>
      </c>
      <c r="L42" s="24">
        <v>290</v>
      </c>
      <c r="M42" s="24" t="s">
        <v>76</v>
      </c>
      <c r="N42" s="38">
        <v>711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62</v>
      </c>
      <c r="F43" s="1">
        <v>1122</v>
      </c>
      <c r="G43" s="27">
        <v>29489</v>
      </c>
      <c r="H43" s="27">
        <v>2948.9</v>
      </c>
      <c r="I43" s="37">
        <v>40240</v>
      </c>
      <c r="J43" s="37">
        <v>41090</v>
      </c>
      <c r="K43" s="37">
        <v>41090</v>
      </c>
      <c r="L43" s="24">
        <v>290</v>
      </c>
      <c r="M43" s="24" t="s">
        <v>73</v>
      </c>
      <c r="N43" s="38">
        <v>850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55</v>
      </c>
      <c r="F44" s="1">
        <v>857</v>
      </c>
      <c r="G44" s="27">
        <v>59458.13</v>
      </c>
      <c r="H44" s="27">
        <v>59458.13</v>
      </c>
      <c r="I44" s="37">
        <v>40373</v>
      </c>
      <c r="J44" s="37">
        <v>41090</v>
      </c>
      <c r="K44" s="37">
        <v>41090</v>
      </c>
      <c r="L44" s="24">
        <v>290</v>
      </c>
      <c r="M44" s="24" t="s">
        <v>88</v>
      </c>
      <c r="N44" s="38">
        <v>717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109</v>
      </c>
      <c r="F45" s="1">
        <v>930</v>
      </c>
      <c r="G45" s="27">
        <v>38022.3</v>
      </c>
      <c r="H45" s="27">
        <v>7604.45</v>
      </c>
      <c r="I45" s="37">
        <v>40304</v>
      </c>
      <c r="J45" s="37">
        <v>41090</v>
      </c>
      <c r="K45" s="37">
        <v>41090</v>
      </c>
      <c r="L45" s="24">
        <v>290</v>
      </c>
      <c r="M45" s="24" t="s">
        <v>91</v>
      </c>
      <c r="N45" s="38">
        <v>786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51</v>
      </c>
      <c r="D46" s="2" t="s">
        <v>93</v>
      </c>
      <c r="E46" s="1">
        <v>32</v>
      </c>
      <c r="F46" s="1">
        <v>251</v>
      </c>
      <c r="G46" s="27">
        <v>4537.25</v>
      </c>
      <c r="H46" s="27">
        <v>4537.24</v>
      </c>
      <c r="I46" s="37">
        <v>40365</v>
      </c>
      <c r="J46" s="37">
        <v>41090</v>
      </c>
      <c r="K46" s="37">
        <v>41090</v>
      </c>
      <c r="L46" s="24">
        <v>290</v>
      </c>
      <c r="M46" s="24" t="s">
        <v>94</v>
      </c>
      <c r="N46" s="38">
        <v>725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51</v>
      </c>
      <c r="D47" s="2" t="s">
        <v>96</v>
      </c>
      <c r="E47" s="1">
        <v>94</v>
      </c>
      <c r="F47" s="1">
        <v>1596.2</v>
      </c>
      <c r="G47" s="27">
        <v>56598.03</v>
      </c>
      <c r="H47" s="27">
        <v>56598.03</v>
      </c>
      <c r="I47" s="37">
        <v>40296</v>
      </c>
      <c r="J47" s="37">
        <v>41090</v>
      </c>
      <c r="K47" s="37">
        <v>41090</v>
      </c>
      <c r="L47" s="24">
        <v>290</v>
      </c>
      <c r="M47" s="24" t="s">
        <v>97</v>
      </c>
      <c r="N47" s="38">
        <v>794</v>
      </c>
      <c r="O47" s="38"/>
      <c r="P47" s="38"/>
      <c r="Q47" s="38"/>
      <c r="R47" s="38"/>
    </row>
    <row r="48" spans="2:18" s="2" customFormat="1" ht="11.25">
      <c r="B48" s="53" t="s">
        <v>98</v>
      </c>
      <c r="C48" s="51" t="s">
        <v>51</v>
      </c>
      <c r="D48" s="2" t="s">
        <v>99</v>
      </c>
      <c r="E48" s="1">
        <v>77</v>
      </c>
      <c r="F48" s="1">
        <v>1472.2</v>
      </c>
      <c r="G48" s="27">
        <v>43459.35</v>
      </c>
      <c r="H48" s="27">
        <v>4345.93</v>
      </c>
      <c r="I48" s="37">
        <v>40287</v>
      </c>
      <c r="J48" s="37">
        <v>41090</v>
      </c>
      <c r="K48" s="37">
        <v>41090</v>
      </c>
      <c r="L48" s="24">
        <v>290</v>
      </c>
      <c r="M48" s="24" t="s">
        <v>67</v>
      </c>
      <c r="N48" s="38">
        <v>803</v>
      </c>
      <c r="O48" s="38"/>
      <c r="P48" s="38"/>
      <c r="Q48" s="38"/>
      <c r="R48" s="38"/>
    </row>
    <row r="49" spans="2:18" s="2" customFormat="1" ht="11.25">
      <c r="B49" s="53" t="s">
        <v>100</v>
      </c>
      <c r="C49" s="51" t="s">
        <v>51</v>
      </c>
      <c r="D49" s="2" t="s">
        <v>101</v>
      </c>
      <c r="E49" s="1">
        <v>38</v>
      </c>
      <c r="F49" s="1">
        <v>508.2</v>
      </c>
      <c r="G49" s="27">
        <v>20667.47</v>
      </c>
      <c r="H49" s="27">
        <v>2066.74</v>
      </c>
      <c r="I49" s="37">
        <v>40394</v>
      </c>
      <c r="J49" s="37">
        <v>41090</v>
      </c>
      <c r="K49" s="37">
        <v>41090</v>
      </c>
      <c r="L49" s="24">
        <v>290</v>
      </c>
      <c r="M49" s="24" t="s">
        <v>62</v>
      </c>
      <c r="N49" s="38">
        <v>696</v>
      </c>
      <c r="O49" s="38"/>
      <c r="P49" s="38"/>
      <c r="Q49" s="38"/>
      <c r="R49" s="38"/>
    </row>
    <row r="50" spans="2:18" s="2" customFormat="1" ht="11.25">
      <c r="B50" s="53" t="s">
        <v>102</v>
      </c>
      <c r="C50" s="51" t="s">
        <v>51</v>
      </c>
      <c r="D50" s="2" t="s">
        <v>103</v>
      </c>
      <c r="E50" s="1">
        <v>17</v>
      </c>
      <c r="F50" s="1">
        <v>230.2</v>
      </c>
      <c r="G50" s="27">
        <v>13155.84</v>
      </c>
      <c r="H50" s="27">
        <v>1315.58</v>
      </c>
      <c r="I50" s="37">
        <v>40226</v>
      </c>
      <c r="J50" s="37">
        <v>41090</v>
      </c>
      <c r="K50" s="37">
        <v>41090</v>
      </c>
      <c r="L50" s="24">
        <v>290</v>
      </c>
      <c r="M50" s="24" t="s">
        <v>56</v>
      </c>
      <c r="N50" s="38">
        <v>864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51</v>
      </c>
      <c r="D51" s="2" t="s">
        <v>105</v>
      </c>
      <c r="E51" s="1">
        <v>126</v>
      </c>
      <c r="F51" s="1">
        <v>2442</v>
      </c>
      <c r="G51" s="27">
        <v>102577.26</v>
      </c>
      <c r="H51" s="27">
        <v>10257.72</v>
      </c>
      <c r="I51" s="37">
        <v>40346</v>
      </c>
      <c r="J51" s="37">
        <v>41090</v>
      </c>
      <c r="K51" s="37">
        <v>41090</v>
      </c>
      <c r="L51" s="24">
        <v>290</v>
      </c>
      <c r="M51" s="24" t="s">
        <v>62</v>
      </c>
      <c r="N51" s="38">
        <v>744</v>
      </c>
      <c r="O51" s="38"/>
      <c r="P51" s="38"/>
      <c r="Q51" s="38"/>
      <c r="R51" s="38"/>
    </row>
    <row r="52" spans="2:18" s="2" customFormat="1" ht="11.25">
      <c r="B52" s="53" t="s">
        <v>106</v>
      </c>
      <c r="C52" s="51" t="s">
        <v>51</v>
      </c>
      <c r="D52" s="2" t="s">
        <v>107</v>
      </c>
      <c r="E52" s="1">
        <v>44</v>
      </c>
      <c r="F52" s="1">
        <v>798.4</v>
      </c>
      <c r="G52" s="27">
        <v>49613.5</v>
      </c>
      <c r="H52" s="27">
        <v>49613.5</v>
      </c>
      <c r="I52" s="37">
        <v>40323</v>
      </c>
      <c r="J52" s="37">
        <v>41090</v>
      </c>
      <c r="K52" s="37">
        <v>41090</v>
      </c>
      <c r="L52" s="24">
        <v>290</v>
      </c>
      <c r="M52" s="24" t="s">
        <v>91</v>
      </c>
      <c r="N52" s="38">
        <v>767</v>
      </c>
      <c r="O52" s="38"/>
      <c r="P52" s="38"/>
      <c r="Q52" s="38"/>
      <c r="R52" s="38"/>
    </row>
    <row r="53" spans="2:18" s="2" customFormat="1" ht="11.25">
      <c r="B53" s="53" t="s">
        <v>108</v>
      </c>
      <c r="C53" s="51" t="s">
        <v>51</v>
      </c>
      <c r="D53" s="2" t="s">
        <v>109</v>
      </c>
      <c r="E53" s="1">
        <v>51</v>
      </c>
      <c r="F53" s="1">
        <v>1461.4</v>
      </c>
      <c r="G53" s="27">
        <v>95310.54</v>
      </c>
      <c r="H53" s="27">
        <v>9531.05</v>
      </c>
      <c r="I53" s="37">
        <v>40308</v>
      </c>
      <c r="J53" s="37">
        <v>41090</v>
      </c>
      <c r="K53" s="37">
        <v>41090</v>
      </c>
      <c r="L53" s="24">
        <v>290</v>
      </c>
      <c r="M53" s="24" t="s">
        <v>56</v>
      </c>
      <c r="N53" s="38">
        <v>782</v>
      </c>
      <c r="O53" s="38"/>
      <c r="P53" s="38"/>
      <c r="Q53" s="38"/>
      <c r="R53" s="38"/>
    </row>
    <row r="54" spans="2:18" s="2" customFormat="1" ht="11.25">
      <c r="B54" s="53" t="s">
        <v>110</v>
      </c>
      <c r="C54" s="51" t="s">
        <v>111</v>
      </c>
      <c r="D54" s="2" t="s">
        <v>112</v>
      </c>
      <c r="E54" s="1">
        <v>28</v>
      </c>
      <c r="F54" s="1">
        <v>295.2</v>
      </c>
      <c r="G54" s="27">
        <v>26158.12</v>
      </c>
      <c r="H54" s="27">
        <v>25869.16</v>
      </c>
      <c r="I54" s="37">
        <v>40359</v>
      </c>
      <c r="J54" s="37">
        <v>41090</v>
      </c>
      <c r="K54" s="37">
        <v>41090</v>
      </c>
      <c r="L54" s="24">
        <v>290</v>
      </c>
      <c r="M54" s="24" t="s">
        <v>113</v>
      </c>
      <c r="N54" s="38">
        <v>731</v>
      </c>
      <c r="O54" s="38"/>
      <c r="P54" s="38"/>
      <c r="Q54" s="38"/>
      <c r="R54" s="38"/>
    </row>
    <row r="55" spans="2:18" s="2" customFormat="1" ht="11.25">
      <c r="B55" s="53" t="s">
        <v>114</v>
      </c>
      <c r="C55" s="51" t="s">
        <v>51</v>
      </c>
      <c r="D55" s="2" t="s">
        <v>115</v>
      </c>
      <c r="E55" s="1">
        <v>60</v>
      </c>
      <c r="F55" s="1">
        <v>913.4</v>
      </c>
      <c r="G55" s="27">
        <v>16974</v>
      </c>
      <c r="H55" s="27">
        <v>5494</v>
      </c>
      <c r="I55" s="37">
        <v>39961</v>
      </c>
      <c r="J55" s="37">
        <v>40724</v>
      </c>
      <c r="K55" s="37">
        <v>41090</v>
      </c>
      <c r="L55" s="24">
        <v>290</v>
      </c>
      <c r="M55" s="24" t="s">
        <v>116</v>
      </c>
      <c r="N55" s="38">
        <v>1129</v>
      </c>
      <c r="O55" s="38"/>
      <c r="P55" s="38"/>
      <c r="Q55" s="38"/>
      <c r="R55" s="38"/>
    </row>
    <row r="56" spans="2:18" s="2" customFormat="1" ht="11.25">
      <c r="B56" s="53" t="s">
        <v>117</v>
      </c>
      <c r="C56" s="51" t="s">
        <v>51</v>
      </c>
      <c r="D56" s="2" t="s">
        <v>118</v>
      </c>
      <c r="E56" s="1">
        <v>31</v>
      </c>
      <c r="F56" s="1">
        <v>278.2</v>
      </c>
      <c r="G56" s="27">
        <v>8743.41</v>
      </c>
      <c r="H56" s="27">
        <v>8743.41</v>
      </c>
      <c r="I56" s="37">
        <v>40304</v>
      </c>
      <c r="J56" s="37">
        <v>41090</v>
      </c>
      <c r="K56" s="37">
        <v>41090</v>
      </c>
      <c r="L56" s="24">
        <v>290</v>
      </c>
      <c r="M56" s="24" t="s">
        <v>62</v>
      </c>
      <c r="N56" s="38">
        <v>786</v>
      </c>
      <c r="O56" s="38"/>
      <c r="P56" s="38"/>
      <c r="Q56" s="38"/>
      <c r="R56" s="38"/>
    </row>
    <row r="57" spans="2:18" s="2" customFormat="1" ht="11.25">
      <c r="B57" s="53" t="s">
        <v>119</v>
      </c>
      <c r="C57" s="51" t="s">
        <v>51</v>
      </c>
      <c r="D57" s="2" t="s">
        <v>120</v>
      </c>
      <c r="E57" s="1">
        <v>124</v>
      </c>
      <c r="F57" s="1">
        <v>2519.8</v>
      </c>
      <c r="G57" s="27">
        <v>107500.52</v>
      </c>
      <c r="H57" s="27">
        <v>10750.05</v>
      </c>
      <c r="I57" s="37">
        <v>40399</v>
      </c>
      <c r="J57" s="37">
        <v>41090</v>
      </c>
      <c r="K57" s="37">
        <v>41090</v>
      </c>
      <c r="L57" s="24">
        <v>290</v>
      </c>
      <c r="M57" s="24" t="s">
        <v>62</v>
      </c>
      <c r="N57" s="38">
        <v>691</v>
      </c>
      <c r="O57" s="38"/>
      <c r="P57" s="38"/>
      <c r="Q57" s="38"/>
      <c r="R57" s="38"/>
    </row>
    <row r="58" spans="2:18" s="2" customFormat="1" ht="11.25">
      <c r="B58" s="53" t="s">
        <v>121</v>
      </c>
      <c r="C58" s="51" t="s">
        <v>51</v>
      </c>
      <c r="D58" s="2" t="s">
        <v>122</v>
      </c>
      <c r="E58" s="1">
        <v>73</v>
      </c>
      <c r="F58" s="1">
        <v>522.36</v>
      </c>
      <c r="G58" s="27">
        <v>15098.75</v>
      </c>
      <c r="H58" s="27">
        <v>15098.75</v>
      </c>
      <c r="I58" s="37">
        <v>39937</v>
      </c>
      <c r="J58" s="37">
        <v>40724</v>
      </c>
      <c r="K58" s="37">
        <v>41090</v>
      </c>
      <c r="L58" s="24">
        <v>290</v>
      </c>
      <c r="M58" s="24" t="s">
        <v>116</v>
      </c>
      <c r="N58" s="38">
        <v>1153</v>
      </c>
      <c r="O58" s="38"/>
      <c r="P58" s="38"/>
      <c r="Q58" s="38"/>
      <c r="R58" s="38"/>
    </row>
    <row r="59" spans="2:18" s="2" customFormat="1" ht="11.25">
      <c r="B59" s="53" t="s">
        <v>123</v>
      </c>
      <c r="C59" s="51" t="s">
        <v>51</v>
      </c>
      <c r="D59" s="2" t="s">
        <v>124</v>
      </c>
      <c r="E59" s="1">
        <v>57</v>
      </c>
      <c r="F59" s="1">
        <v>684.4</v>
      </c>
      <c r="G59" s="27">
        <v>12698.9</v>
      </c>
      <c r="H59" s="27">
        <v>1269.89</v>
      </c>
      <c r="I59" s="37">
        <v>40263</v>
      </c>
      <c r="J59" s="37">
        <v>41090</v>
      </c>
      <c r="K59" s="37">
        <v>41090</v>
      </c>
      <c r="L59" s="24">
        <v>290</v>
      </c>
      <c r="M59" s="24" t="s">
        <v>62</v>
      </c>
      <c r="N59" s="38">
        <v>827</v>
      </c>
      <c r="O59" s="38"/>
      <c r="P59" s="38"/>
      <c r="Q59" s="38"/>
      <c r="R59" s="38"/>
    </row>
    <row r="60" spans="2:18" s="2" customFormat="1" ht="11.25">
      <c r="B60" s="53" t="s">
        <v>125</v>
      </c>
      <c r="C60" s="51" t="s">
        <v>51</v>
      </c>
      <c r="D60" s="2" t="s">
        <v>126</v>
      </c>
      <c r="E60" s="1">
        <v>53</v>
      </c>
      <c r="F60" s="1">
        <v>569.2</v>
      </c>
      <c r="G60" s="27">
        <v>14054.85</v>
      </c>
      <c r="H60" s="27">
        <v>1405.48</v>
      </c>
      <c r="I60" s="37">
        <v>40387</v>
      </c>
      <c r="J60" s="37">
        <v>41090</v>
      </c>
      <c r="K60" s="37">
        <v>41090</v>
      </c>
      <c r="L60" s="24">
        <v>290</v>
      </c>
      <c r="M60" s="24" t="s">
        <v>127</v>
      </c>
      <c r="N60" s="38">
        <v>703</v>
      </c>
      <c r="O60" s="38"/>
      <c r="P60" s="38"/>
      <c r="Q60" s="38"/>
      <c r="R60" s="38"/>
    </row>
    <row r="61" spans="2:18" s="2" customFormat="1" ht="11.25">
      <c r="B61" s="53" t="s">
        <v>128</v>
      </c>
      <c r="C61" s="51" t="s">
        <v>51</v>
      </c>
      <c r="D61" s="2" t="s">
        <v>129</v>
      </c>
      <c r="E61" s="1">
        <v>57</v>
      </c>
      <c r="F61" s="1">
        <v>2049.4</v>
      </c>
      <c r="G61" s="27">
        <v>102615.6</v>
      </c>
      <c r="H61" s="27">
        <v>10261.56</v>
      </c>
      <c r="I61" s="37">
        <v>40249</v>
      </c>
      <c r="J61" s="37">
        <v>41090</v>
      </c>
      <c r="K61" s="37">
        <v>41090</v>
      </c>
      <c r="L61" s="24">
        <v>290</v>
      </c>
      <c r="M61" s="24" t="s">
        <v>76</v>
      </c>
      <c r="N61" s="38">
        <v>841</v>
      </c>
      <c r="O61" s="38"/>
      <c r="P61" s="38"/>
      <c r="Q61" s="38"/>
      <c r="R61" s="38"/>
    </row>
    <row r="62" spans="2:18" s="2" customFormat="1" ht="11.25">
      <c r="B62" s="53" t="s">
        <v>130</v>
      </c>
      <c r="C62" s="51" t="s">
        <v>51</v>
      </c>
      <c r="D62" s="2" t="s">
        <v>131</v>
      </c>
      <c r="E62" s="1">
        <v>226</v>
      </c>
      <c r="F62" s="1">
        <v>2125</v>
      </c>
      <c r="G62" s="27">
        <v>77902.28</v>
      </c>
      <c r="H62" s="27">
        <v>55633.53</v>
      </c>
      <c r="I62" s="37">
        <v>39848</v>
      </c>
      <c r="J62" s="37">
        <v>40724</v>
      </c>
      <c r="K62" s="37">
        <v>41090</v>
      </c>
      <c r="L62" s="24">
        <v>290</v>
      </c>
      <c r="M62" s="24" t="s">
        <v>62</v>
      </c>
      <c r="N62" s="38">
        <v>1242</v>
      </c>
      <c r="O62" s="38"/>
      <c r="P62" s="38"/>
      <c r="Q62" s="38"/>
      <c r="R62" s="38"/>
    </row>
    <row r="63" spans="2:18" s="2" customFormat="1" ht="11.25">
      <c r="B63" s="53" t="s">
        <v>132</v>
      </c>
      <c r="C63" s="51" t="s">
        <v>51</v>
      </c>
      <c r="D63" s="2" t="s">
        <v>133</v>
      </c>
      <c r="E63" s="1">
        <v>27</v>
      </c>
      <c r="F63" s="1">
        <v>559.26</v>
      </c>
      <c r="G63" s="27">
        <v>9775.2</v>
      </c>
      <c r="H63" s="27">
        <v>9775.2</v>
      </c>
      <c r="I63" s="37">
        <v>40366</v>
      </c>
      <c r="J63" s="37">
        <v>41090</v>
      </c>
      <c r="K63" s="37">
        <v>41090</v>
      </c>
      <c r="L63" s="24">
        <v>290</v>
      </c>
      <c r="M63" s="24" t="s">
        <v>127</v>
      </c>
      <c r="N63" s="38">
        <v>724</v>
      </c>
      <c r="O63" s="38"/>
      <c r="P63" s="38"/>
      <c r="Q63" s="38"/>
      <c r="R63" s="38"/>
    </row>
    <row r="64" spans="2:18" s="2" customFormat="1" ht="11.25">
      <c r="B64" s="53" t="s">
        <v>134</v>
      </c>
      <c r="C64" s="51" t="s">
        <v>51</v>
      </c>
      <c r="D64" s="2" t="s">
        <v>135</v>
      </c>
      <c r="E64" s="1">
        <v>94</v>
      </c>
      <c r="F64" s="1">
        <v>563.4</v>
      </c>
      <c r="G64" s="27">
        <v>35223.09</v>
      </c>
      <c r="H64" s="27">
        <v>35223.09</v>
      </c>
      <c r="I64" s="37">
        <v>40389</v>
      </c>
      <c r="J64" s="37">
        <v>41182</v>
      </c>
      <c r="K64" s="37">
        <v>41182</v>
      </c>
      <c r="L64" s="24">
        <v>382</v>
      </c>
      <c r="M64" s="24" t="s">
        <v>136</v>
      </c>
      <c r="N64" s="38">
        <v>793</v>
      </c>
      <c r="O64" s="38"/>
      <c r="P64" s="38"/>
      <c r="Q64" s="38"/>
      <c r="R64" s="38"/>
    </row>
    <row r="65" spans="2:18" s="2" customFormat="1" ht="11.25">
      <c r="B65" s="53" t="s">
        <v>137</v>
      </c>
      <c r="C65" s="51" t="s">
        <v>51</v>
      </c>
      <c r="D65" s="2" t="s">
        <v>138</v>
      </c>
      <c r="E65" s="1">
        <v>24</v>
      </c>
      <c r="F65" s="1">
        <v>325.2</v>
      </c>
      <c r="G65" s="27">
        <v>23066.32</v>
      </c>
      <c r="H65" s="27">
        <v>23066.32</v>
      </c>
      <c r="I65" s="37">
        <v>40770</v>
      </c>
      <c r="J65" s="37">
        <v>41274</v>
      </c>
      <c r="K65" s="37">
        <v>41274</v>
      </c>
      <c r="L65" s="24">
        <v>474</v>
      </c>
      <c r="M65" s="24" t="s">
        <v>94</v>
      </c>
      <c r="N65" s="38">
        <v>504</v>
      </c>
      <c r="O65" s="38"/>
      <c r="P65" s="38"/>
      <c r="Q65" s="38"/>
      <c r="R65" s="38"/>
    </row>
    <row r="66" spans="2:18" s="2" customFormat="1" ht="11.25">
      <c r="B66" s="53" t="s">
        <v>139</v>
      </c>
      <c r="C66" s="51" t="s">
        <v>51</v>
      </c>
      <c r="D66" s="2" t="s">
        <v>140</v>
      </c>
      <c r="E66" s="1">
        <v>27</v>
      </c>
      <c r="F66" s="1">
        <v>441.4</v>
      </c>
      <c r="G66" s="27">
        <v>19946.3</v>
      </c>
      <c r="H66" s="27">
        <v>1994.63</v>
      </c>
      <c r="I66" s="37">
        <v>40568</v>
      </c>
      <c r="J66" s="37">
        <v>41274</v>
      </c>
      <c r="K66" s="37">
        <v>41274</v>
      </c>
      <c r="L66" s="24">
        <v>474</v>
      </c>
      <c r="M66" s="24" t="s">
        <v>141</v>
      </c>
      <c r="N66" s="38">
        <v>706</v>
      </c>
      <c r="O66" s="38"/>
      <c r="P66" s="38"/>
      <c r="Q66" s="38"/>
      <c r="R66" s="38"/>
    </row>
    <row r="67" spans="2:18" s="2" customFormat="1" ht="11.25">
      <c r="B67" s="53" t="s">
        <v>142</v>
      </c>
      <c r="C67" s="51" t="s">
        <v>51</v>
      </c>
      <c r="D67" s="2" t="s">
        <v>143</v>
      </c>
      <c r="E67" s="1">
        <v>49</v>
      </c>
      <c r="F67" s="1">
        <v>823.6</v>
      </c>
      <c r="G67" s="27">
        <v>26218.55</v>
      </c>
      <c r="H67" s="27">
        <v>2621.86</v>
      </c>
      <c r="I67" s="37">
        <v>40609</v>
      </c>
      <c r="J67" s="37">
        <v>41274</v>
      </c>
      <c r="K67" s="37">
        <v>41274</v>
      </c>
      <c r="L67" s="24">
        <v>474</v>
      </c>
      <c r="M67" s="24" t="s">
        <v>144</v>
      </c>
      <c r="N67" s="38">
        <v>665</v>
      </c>
      <c r="O67" s="38"/>
      <c r="P67" s="38"/>
      <c r="Q67" s="38"/>
      <c r="R67" s="38"/>
    </row>
    <row r="68" spans="2:18" s="2" customFormat="1" ht="11.25">
      <c r="B68" s="53" t="s">
        <v>145</v>
      </c>
      <c r="C68" s="51" t="s">
        <v>111</v>
      </c>
      <c r="D68" s="2" t="s">
        <v>146</v>
      </c>
      <c r="E68" s="1">
        <v>59</v>
      </c>
      <c r="F68" s="1">
        <v>686.6</v>
      </c>
      <c r="G68" s="27">
        <v>36264.23</v>
      </c>
      <c r="H68" s="27">
        <v>3626.42</v>
      </c>
      <c r="I68" s="37">
        <v>40359</v>
      </c>
      <c r="J68" s="37">
        <v>41274</v>
      </c>
      <c r="K68" s="37">
        <v>41274</v>
      </c>
      <c r="L68" s="24">
        <v>474</v>
      </c>
      <c r="M68" s="24" t="s">
        <v>113</v>
      </c>
      <c r="N68" s="38">
        <v>915</v>
      </c>
      <c r="O68" s="38"/>
      <c r="P68" s="38"/>
      <c r="Q68" s="38"/>
      <c r="R68" s="38"/>
    </row>
    <row r="69" spans="2:18" s="2" customFormat="1" ht="11.25">
      <c r="B69" s="53" t="s">
        <v>147</v>
      </c>
      <c r="C69" s="51" t="s">
        <v>51</v>
      </c>
      <c r="D69" s="2" t="s">
        <v>148</v>
      </c>
      <c r="E69" s="1">
        <v>222</v>
      </c>
      <c r="F69" s="1">
        <v>7630</v>
      </c>
      <c r="G69" s="27">
        <v>522237.05</v>
      </c>
      <c r="H69" s="27">
        <v>52223.7</v>
      </c>
      <c r="I69" s="37">
        <v>40212</v>
      </c>
      <c r="J69" s="37">
        <v>41274</v>
      </c>
      <c r="K69" s="37">
        <v>41274</v>
      </c>
      <c r="L69" s="24">
        <v>474</v>
      </c>
      <c r="M69" s="24" t="s">
        <v>149</v>
      </c>
      <c r="N69" s="38">
        <v>1062</v>
      </c>
      <c r="O69" s="38"/>
      <c r="P69" s="38"/>
      <c r="Q69" s="38"/>
      <c r="R69" s="38"/>
    </row>
    <row r="70" spans="2:18" s="2" customFormat="1" ht="11.25">
      <c r="B70" s="53" t="s">
        <v>150</v>
      </c>
      <c r="C70" s="51" t="s">
        <v>51</v>
      </c>
      <c r="D70" s="2" t="s">
        <v>151</v>
      </c>
      <c r="E70" s="1">
        <v>14</v>
      </c>
      <c r="F70" s="1">
        <v>58</v>
      </c>
      <c r="G70" s="27">
        <v>3030.1</v>
      </c>
      <c r="H70" s="27">
        <v>303.01</v>
      </c>
      <c r="I70" s="37">
        <v>40763</v>
      </c>
      <c r="J70" s="37">
        <v>41274</v>
      </c>
      <c r="K70" s="37">
        <v>41274</v>
      </c>
      <c r="L70" s="24">
        <v>474</v>
      </c>
      <c r="M70" s="24" t="s">
        <v>113</v>
      </c>
      <c r="N70" s="38">
        <v>511</v>
      </c>
      <c r="O70" s="38"/>
      <c r="P70" s="38"/>
      <c r="Q70" s="38"/>
      <c r="R70" s="38"/>
    </row>
    <row r="71" spans="2:18" s="2" customFormat="1" ht="11.25">
      <c r="B71" s="53" t="s">
        <v>152</v>
      </c>
      <c r="C71" s="51" t="s">
        <v>51</v>
      </c>
      <c r="D71" s="2" t="s">
        <v>153</v>
      </c>
      <c r="E71" s="1">
        <v>184</v>
      </c>
      <c r="F71" s="1">
        <v>3037.6</v>
      </c>
      <c r="G71" s="27">
        <v>86750.35</v>
      </c>
      <c r="H71" s="27">
        <v>59857.73</v>
      </c>
      <c r="I71" s="37">
        <v>40288</v>
      </c>
      <c r="J71" s="37">
        <v>41274</v>
      </c>
      <c r="K71" s="37">
        <v>41274</v>
      </c>
      <c r="L71" s="24">
        <v>474</v>
      </c>
      <c r="M71" s="24" t="s">
        <v>154</v>
      </c>
      <c r="N71" s="38">
        <v>986</v>
      </c>
      <c r="O71" s="38"/>
      <c r="P71" s="38"/>
      <c r="Q71" s="38"/>
      <c r="R71" s="38"/>
    </row>
    <row r="72" spans="2:18" s="2" customFormat="1" ht="11.25">
      <c r="B72" s="53" t="s">
        <v>155</v>
      </c>
      <c r="C72" s="51" t="s">
        <v>51</v>
      </c>
      <c r="D72" s="2" t="s">
        <v>156</v>
      </c>
      <c r="E72" s="1">
        <v>68</v>
      </c>
      <c r="F72" s="1">
        <v>1332.2</v>
      </c>
      <c r="G72" s="27">
        <v>56207.06</v>
      </c>
      <c r="H72" s="27">
        <v>11803.48</v>
      </c>
      <c r="I72" s="37">
        <v>40494</v>
      </c>
      <c r="J72" s="37">
        <v>41274</v>
      </c>
      <c r="K72" s="37">
        <v>41274</v>
      </c>
      <c r="L72" s="24">
        <v>474</v>
      </c>
      <c r="M72" s="24" t="s">
        <v>141</v>
      </c>
      <c r="N72" s="38">
        <v>780</v>
      </c>
      <c r="O72" s="38"/>
      <c r="P72" s="38"/>
      <c r="Q72" s="38"/>
      <c r="R72" s="38"/>
    </row>
    <row r="73" spans="2:18" s="2" customFormat="1" ht="11.25">
      <c r="B73" s="53" t="s">
        <v>157</v>
      </c>
      <c r="C73" s="51" t="s">
        <v>51</v>
      </c>
      <c r="D73" s="2" t="s">
        <v>158</v>
      </c>
      <c r="E73" s="1">
        <v>15</v>
      </c>
      <c r="F73" s="1">
        <v>152</v>
      </c>
      <c r="G73" s="27">
        <v>8246</v>
      </c>
      <c r="H73" s="27">
        <v>824.6</v>
      </c>
      <c r="I73" s="37">
        <v>40487</v>
      </c>
      <c r="J73" s="37">
        <v>41274</v>
      </c>
      <c r="K73" s="37">
        <v>41274</v>
      </c>
      <c r="L73" s="24">
        <v>474</v>
      </c>
      <c r="M73" s="24" t="s">
        <v>76</v>
      </c>
      <c r="N73" s="38">
        <v>787</v>
      </c>
      <c r="O73" s="38"/>
      <c r="P73" s="38"/>
      <c r="Q73" s="38"/>
      <c r="R73" s="38"/>
    </row>
    <row r="74" spans="2:18" s="2" customFormat="1" ht="11.25">
      <c r="B74" s="53" t="s">
        <v>159</v>
      </c>
      <c r="C74" s="51" t="s">
        <v>51</v>
      </c>
      <c r="D74" s="2" t="s">
        <v>160</v>
      </c>
      <c r="E74" s="1">
        <v>8</v>
      </c>
      <c r="F74" s="1">
        <v>82</v>
      </c>
      <c r="G74" s="27">
        <v>7810</v>
      </c>
      <c r="H74" s="27">
        <v>781</v>
      </c>
      <c r="I74" s="37">
        <v>40381</v>
      </c>
      <c r="J74" s="37">
        <v>41274</v>
      </c>
      <c r="K74" s="37">
        <v>41274</v>
      </c>
      <c r="L74" s="24">
        <v>474</v>
      </c>
      <c r="M74" s="24" t="s">
        <v>76</v>
      </c>
      <c r="N74" s="38">
        <v>893</v>
      </c>
      <c r="O74" s="38"/>
      <c r="P74" s="38"/>
      <c r="Q74" s="38"/>
      <c r="R74" s="38"/>
    </row>
    <row r="75" spans="2:18" s="2" customFormat="1" ht="11.25">
      <c r="B75" s="53" t="s">
        <v>161</v>
      </c>
      <c r="C75" s="51" t="s">
        <v>51</v>
      </c>
      <c r="D75" s="2" t="s">
        <v>162</v>
      </c>
      <c r="E75" s="1">
        <v>191</v>
      </c>
      <c r="F75" s="1">
        <v>4318.6</v>
      </c>
      <c r="G75" s="27">
        <v>201747.96</v>
      </c>
      <c r="H75" s="27">
        <v>20174.79</v>
      </c>
      <c r="I75" s="37">
        <v>40394</v>
      </c>
      <c r="J75" s="37">
        <v>41274</v>
      </c>
      <c r="K75" s="37">
        <v>41274</v>
      </c>
      <c r="L75" s="24">
        <v>474</v>
      </c>
      <c r="M75" s="24" t="s">
        <v>62</v>
      </c>
      <c r="N75" s="38">
        <v>880</v>
      </c>
      <c r="O75" s="38"/>
      <c r="P75" s="38"/>
      <c r="Q75" s="38"/>
      <c r="R75" s="38"/>
    </row>
    <row r="76" spans="2:18" s="2" customFormat="1" ht="11.25">
      <c r="B76" s="53" t="s">
        <v>163</v>
      </c>
      <c r="C76" s="51" t="s">
        <v>111</v>
      </c>
      <c r="D76" s="2" t="s">
        <v>164</v>
      </c>
      <c r="E76" s="1">
        <v>139</v>
      </c>
      <c r="F76" s="1">
        <v>1006</v>
      </c>
      <c r="G76" s="27">
        <v>67698.5</v>
      </c>
      <c r="H76" s="27">
        <v>40619.1</v>
      </c>
      <c r="I76" s="37">
        <v>40336</v>
      </c>
      <c r="J76" s="37">
        <v>41274</v>
      </c>
      <c r="K76" s="37">
        <v>41274</v>
      </c>
      <c r="L76" s="24">
        <v>474</v>
      </c>
      <c r="M76" s="24" t="s">
        <v>88</v>
      </c>
      <c r="N76" s="38">
        <v>938</v>
      </c>
      <c r="O76" s="38"/>
      <c r="P76" s="38"/>
      <c r="Q76" s="38"/>
      <c r="R76" s="38"/>
    </row>
    <row r="77" spans="2:18" s="2" customFormat="1" ht="11.25">
      <c r="B77" s="53" t="s">
        <v>165</v>
      </c>
      <c r="C77" s="51" t="s">
        <v>51</v>
      </c>
      <c r="D77" s="2" t="s">
        <v>166</v>
      </c>
      <c r="E77" s="1">
        <v>285</v>
      </c>
      <c r="F77" s="1">
        <v>4670</v>
      </c>
      <c r="G77" s="27">
        <v>253297.94</v>
      </c>
      <c r="H77" s="27">
        <v>25329.79</v>
      </c>
      <c r="I77" s="37">
        <v>40686</v>
      </c>
      <c r="J77" s="37">
        <v>41455</v>
      </c>
      <c r="K77" s="37">
        <v>41455</v>
      </c>
      <c r="L77" s="24">
        <v>655</v>
      </c>
      <c r="M77" s="24" t="s">
        <v>62</v>
      </c>
      <c r="N77" s="38">
        <v>769</v>
      </c>
      <c r="O77" s="38"/>
      <c r="P77" s="38"/>
      <c r="Q77" s="38"/>
      <c r="R77" s="38"/>
    </row>
    <row r="78" spans="2:18" s="2" customFormat="1" ht="11.25">
      <c r="B78" s="53" t="s">
        <v>167</v>
      </c>
      <c r="C78" s="51" t="s">
        <v>51</v>
      </c>
      <c r="D78" s="2" t="s">
        <v>168</v>
      </c>
      <c r="E78" s="1">
        <v>38</v>
      </c>
      <c r="F78" s="1">
        <v>721</v>
      </c>
      <c r="G78" s="27">
        <v>22543.75</v>
      </c>
      <c r="H78" s="27">
        <v>2254.38</v>
      </c>
      <c r="I78" s="37">
        <v>40686</v>
      </c>
      <c r="J78" s="37">
        <v>41455</v>
      </c>
      <c r="K78" s="37">
        <v>41455</v>
      </c>
      <c r="L78" s="24">
        <v>655</v>
      </c>
      <c r="M78" s="24" t="s">
        <v>62</v>
      </c>
      <c r="N78" s="38">
        <v>769</v>
      </c>
      <c r="O78" s="38"/>
      <c r="P78" s="38"/>
      <c r="Q78" s="38"/>
      <c r="R78" s="38"/>
    </row>
    <row r="79" spans="2:18" s="2" customFormat="1" ht="11.25">
      <c r="B79" s="53" t="s">
        <v>169</v>
      </c>
      <c r="C79" s="51" t="s">
        <v>51</v>
      </c>
      <c r="D79" s="2" t="s">
        <v>170</v>
      </c>
      <c r="E79" s="1">
        <v>112</v>
      </c>
      <c r="F79" s="1">
        <v>926</v>
      </c>
      <c r="G79" s="27">
        <v>34875.9</v>
      </c>
      <c r="H79" s="27">
        <v>3487.59</v>
      </c>
      <c r="I79" s="37">
        <v>40730</v>
      </c>
      <c r="J79" s="37">
        <v>41455</v>
      </c>
      <c r="K79" s="37">
        <v>41455</v>
      </c>
      <c r="L79" s="24">
        <v>655</v>
      </c>
      <c r="M79" s="24" t="s">
        <v>127</v>
      </c>
      <c r="N79" s="38">
        <v>725</v>
      </c>
      <c r="O79" s="38"/>
      <c r="P79" s="38"/>
      <c r="Q79" s="38"/>
      <c r="R79" s="38"/>
    </row>
    <row r="80" spans="2:18" s="2" customFormat="1" ht="11.25">
      <c r="B80" s="53" t="s">
        <v>171</v>
      </c>
      <c r="C80" s="51" t="s">
        <v>51</v>
      </c>
      <c r="D80" s="2" t="s">
        <v>172</v>
      </c>
      <c r="E80" s="1">
        <v>190</v>
      </c>
      <c r="F80" s="1">
        <v>4413.4</v>
      </c>
      <c r="G80" s="27">
        <v>116711.5</v>
      </c>
      <c r="H80" s="27">
        <v>35013.46</v>
      </c>
      <c r="I80" s="37">
        <v>40637</v>
      </c>
      <c r="J80" s="37">
        <v>41455</v>
      </c>
      <c r="K80" s="37">
        <v>41455</v>
      </c>
      <c r="L80" s="24">
        <v>655</v>
      </c>
      <c r="M80" s="24" t="s">
        <v>91</v>
      </c>
      <c r="N80" s="38">
        <v>818</v>
      </c>
      <c r="O80" s="38"/>
      <c r="P80" s="38"/>
      <c r="Q80" s="38"/>
      <c r="R80" s="38"/>
    </row>
    <row r="81" spans="2:18" s="2" customFormat="1" ht="11.25">
      <c r="B81" s="53" t="s">
        <v>173</v>
      </c>
      <c r="C81" s="51" t="s">
        <v>51</v>
      </c>
      <c r="D81" s="2" t="s">
        <v>174</v>
      </c>
      <c r="E81" s="1">
        <v>30</v>
      </c>
      <c r="F81" s="1">
        <v>461</v>
      </c>
      <c r="G81" s="27">
        <v>22885.45</v>
      </c>
      <c r="H81" s="27">
        <v>2288.55</v>
      </c>
      <c r="I81" s="37">
        <v>40701</v>
      </c>
      <c r="J81" s="37">
        <v>41455</v>
      </c>
      <c r="K81" s="37">
        <v>41455</v>
      </c>
      <c r="L81" s="24">
        <v>655</v>
      </c>
      <c r="M81" s="24" t="s">
        <v>175</v>
      </c>
      <c r="N81" s="38">
        <v>754</v>
      </c>
      <c r="O81" s="38"/>
      <c r="P81" s="38"/>
      <c r="Q81" s="38"/>
      <c r="R81" s="38"/>
    </row>
    <row r="82" spans="2:18" s="2" customFormat="1" ht="11.25">
      <c r="B82" s="53" t="s">
        <v>176</v>
      </c>
      <c r="C82" s="51" t="s">
        <v>51</v>
      </c>
      <c r="D82" s="2" t="s">
        <v>177</v>
      </c>
      <c r="E82" s="1">
        <v>71</v>
      </c>
      <c r="F82" s="1">
        <v>1011.4</v>
      </c>
      <c r="G82" s="27">
        <v>71499.82</v>
      </c>
      <c r="H82" s="27">
        <v>7149.98</v>
      </c>
      <c r="I82" s="37">
        <v>40695</v>
      </c>
      <c r="J82" s="37">
        <v>41455</v>
      </c>
      <c r="K82" s="37">
        <v>41455</v>
      </c>
      <c r="L82" s="24">
        <v>655</v>
      </c>
      <c r="M82" s="24" t="s">
        <v>178</v>
      </c>
      <c r="N82" s="38">
        <v>760</v>
      </c>
      <c r="O82" s="38"/>
      <c r="P82" s="38"/>
      <c r="Q82" s="38"/>
      <c r="R82" s="38"/>
    </row>
    <row r="83" spans="2:18" s="2" customFormat="1" ht="11.25">
      <c r="B83" s="53" t="s">
        <v>179</v>
      </c>
      <c r="C83" s="51" t="s">
        <v>51</v>
      </c>
      <c r="D83" s="2" t="s">
        <v>180</v>
      </c>
      <c r="E83" s="1">
        <v>63</v>
      </c>
      <c r="F83" s="1">
        <v>941</v>
      </c>
      <c r="G83" s="27">
        <v>21303.3</v>
      </c>
      <c r="H83" s="27">
        <v>2130.33</v>
      </c>
      <c r="I83" s="37">
        <v>40546</v>
      </c>
      <c r="J83" s="37">
        <v>41455</v>
      </c>
      <c r="K83" s="37">
        <v>41455</v>
      </c>
      <c r="L83" s="24">
        <v>655</v>
      </c>
      <c r="M83" s="24" t="s">
        <v>73</v>
      </c>
      <c r="N83" s="38">
        <v>909</v>
      </c>
      <c r="O83" s="38"/>
      <c r="P83" s="38"/>
      <c r="Q83" s="38"/>
      <c r="R83" s="38"/>
    </row>
    <row r="84" spans="2:18" s="2" customFormat="1" ht="11.25">
      <c r="B84" s="53" t="s">
        <v>181</v>
      </c>
      <c r="C84" s="51" t="s">
        <v>51</v>
      </c>
      <c r="D84" s="2" t="s">
        <v>182</v>
      </c>
      <c r="E84" s="1">
        <v>111</v>
      </c>
      <c r="F84" s="1">
        <v>1546</v>
      </c>
      <c r="G84" s="27">
        <v>59699.86</v>
      </c>
      <c r="H84" s="27">
        <v>5969.99</v>
      </c>
      <c r="I84" s="37">
        <v>40695</v>
      </c>
      <c r="J84" s="37">
        <v>41455</v>
      </c>
      <c r="K84" s="37">
        <v>41455</v>
      </c>
      <c r="L84" s="24">
        <v>655</v>
      </c>
      <c r="M84" s="24" t="s">
        <v>62</v>
      </c>
      <c r="N84" s="38">
        <v>760</v>
      </c>
      <c r="O84" s="38"/>
      <c r="P84" s="38"/>
      <c r="Q84" s="38"/>
      <c r="R84" s="38"/>
    </row>
    <row r="85" spans="2:18" s="2" customFormat="1" ht="11.25">
      <c r="B85" s="53" t="s">
        <v>183</v>
      </c>
      <c r="C85" s="51" t="s">
        <v>51</v>
      </c>
      <c r="D85" s="2" t="s">
        <v>184</v>
      </c>
      <c r="E85" s="1">
        <v>217</v>
      </c>
      <c r="F85" s="1">
        <v>1774.4</v>
      </c>
      <c r="G85" s="27">
        <v>65807.8</v>
      </c>
      <c r="H85" s="27">
        <v>6580.78</v>
      </c>
      <c r="I85" s="37">
        <v>40597</v>
      </c>
      <c r="J85" s="37">
        <v>41455</v>
      </c>
      <c r="K85" s="37">
        <v>41455</v>
      </c>
      <c r="L85" s="24">
        <v>655</v>
      </c>
      <c r="M85" s="24" t="s">
        <v>53</v>
      </c>
      <c r="N85" s="38">
        <v>858</v>
      </c>
      <c r="O85" s="38"/>
      <c r="P85" s="38"/>
      <c r="Q85" s="38"/>
      <c r="R85" s="38"/>
    </row>
    <row r="86" spans="2:18" s="2" customFormat="1" ht="11.25">
      <c r="B86" s="53" t="s">
        <v>185</v>
      </c>
      <c r="C86" s="51" t="s">
        <v>51</v>
      </c>
      <c r="D86" s="2" t="s">
        <v>186</v>
      </c>
      <c r="E86" s="1">
        <v>53</v>
      </c>
      <c r="F86" s="1">
        <v>1108.6</v>
      </c>
      <c r="G86" s="27">
        <v>80316.81</v>
      </c>
      <c r="H86" s="27">
        <v>8031.68</v>
      </c>
      <c r="I86" s="37">
        <v>40707</v>
      </c>
      <c r="J86" s="37">
        <v>41455</v>
      </c>
      <c r="K86" s="37">
        <v>41455</v>
      </c>
      <c r="L86" s="24">
        <v>655</v>
      </c>
      <c r="M86" s="24" t="s">
        <v>56</v>
      </c>
      <c r="N86" s="38">
        <v>748</v>
      </c>
      <c r="O86" s="38"/>
      <c r="P86" s="38"/>
      <c r="Q86" s="38"/>
      <c r="R86" s="38"/>
    </row>
    <row r="87" spans="2:18" s="2" customFormat="1" ht="11.25">
      <c r="B87" s="53" t="s">
        <v>187</v>
      </c>
      <c r="C87" s="51" t="s">
        <v>51</v>
      </c>
      <c r="D87" s="2" t="s">
        <v>188</v>
      </c>
      <c r="E87" s="1">
        <v>73</v>
      </c>
      <c r="F87" s="1">
        <v>1779.4</v>
      </c>
      <c r="G87" s="27">
        <v>164537.85</v>
      </c>
      <c r="H87" s="27">
        <v>16453.79</v>
      </c>
      <c r="I87" s="37">
        <v>40732</v>
      </c>
      <c r="J87" s="37">
        <v>41455</v>
      </c>
      <c r="K87" s="37">
        <v>41455</v>
      </c>
      <c r="L87" s="24">
        <v>655</v>
      </c>
      <c r="M87" s="24" t="s">
        <v>88</v>
      </c>
      <c r="N87" s="38">
        <v>723</v>
      </c>
      <c r="O87" s="38"/>
      <c r="P87" s="38"/>
      <c r="Q87" s="38"/>
      <c r="R87" s="38"/>
    </row>
    <row r="88" spans="2:18" s="2" customFormat="1" ht="11.25">
      <c r="B88" s="53" t="s">
        <v>189</v>
      </c>
      <c r="C88" s="51" t="s">
        <v>51</v>
      </c>
      <c r="D88" s="2" t="s">
        <v>190</v>
      </c>
      <c r="E88" s="1">
        <v>76</v>
      </c>
      <c r="F88" s="1">
        <v>1374.2</v>
      </c>
      <c r="G88" s="27">
        <v>48128.8</v>
      </c>
      <c r="H88" s="27">
        <v>4812.88</v>
      </c>
      <c r="I88" s="37">
        <v>40730</v>
      </c>
      <c r="J88" s="37">
        <v>41455</v>
      </c>
      <c r="K88" s="37">
        <v>41455</v>
      </c>
      <c r="L88" s="24">
        <v>655</v>
      </c>
      <c r="M88" s="24" t="s">
        <v>53</v>
      </c>
      <c r="N88" s="38">
        <v>725</v>
      </c>
      <c r="O88" s="38"/>
      <c r="P88" s="38"/>
      <c r="Q88" s="38"/>
      <c r="R88" s="38"/>
    </row>
    <row r="89" spans="2:18" s="2" customFormat="1" ht="11.25">
      <c r="B89" s="53" t="s">
        <v>191</v>
      </c>
      <c r="C89" s="51" t="s">
        <v>51</v>
      </c>
      <c r="D89" s="2" t="s">
        <v>192</v>
      </c>
      <c r="E89" s="1">
        <v>76</v>
      </c>
      <c r="F89" s="1">
        <v>980</v>
      </c>
      <c r="G89" s="27">
        <v>37852.1</v>
      </c>
      <c r="H89" s="27">
        <v>3785.21</v>
      </c>
      <c r="I89" s="37">
        <v>40547</v>
      </c>
      <c r="J89" s="37">
        <v>41455</v>
      </c>
      <c r="K89" s="37">
        <v>41455</v>
      </c>
      <c r="L89" s="24">
        <v>655</v>
      </c>
      <c r="M89" s="24" t="s">
        <v>193</v>
      </c>
      <c r="N89" s="38">
        <v>908</v>
      </c>
      <c r="O89" s="38"/>
      <c r="P89" s="38"/>
      <c r="Q89" s="38"/>
      <c r="R89" s="38"/>
    </row>
    <row r="90" spans="2:18" s="2" customFormat="1" ht="11.25">
      <c r="B90" s="53" t="s">
        <v>194</v>
      </c>
      <c r="C90" s="51" t="s">
        <v>51</v>
      </c>
      <c r="D90" s="2" t="s">
        <v>195</v>
      </c>
      <c r="E90" s="1">
        <v>198</v>
      </c>
      <c r="F90" s="1">
        <v>3237.4</v>
      </c>
      <c r="G90" s="27">
        <v>200162.55</v>
      </c>
      <c r="H90" s="27">
        <v>20016.26</v>
      </c>
      <c r="I90" s="37">
        <v>40630</v>
      </c>
      <c r="J90" s="37">
        <v>41455</v>
      </c>
      <c r="K90" s="37">
        <v>41455</v>
      </c>
      <c r="L90" s="24">
        <v>655</v>
      </c>
      <c r="M90" s="24" t="s">
        <v>196</v>
      </c>
      <c r="N90" s="38">
        <v>825</v>
      </c>
      <c r="O90" s="38"/>
      <c r="P90" s="38"/>
      <c r="Q90" s="38"/>
      <c r="R90" s="38"/>
    </row>
    <row r="91" spans="2:18" s="2" customFormat="1" ht="11.25">
      <c r="B91" s="53" t="s">
        <v>197</v>
      </c>
      <c r="C91" s="51" t="s">
        <v>51</v>
      </c>
      <c r="D91" s="2" t="s">
        <v>198</v>
      </c>
      <c r="E91" s="1">
        <v>145</v>
      </c>
      <c r="F91" s="1">
        <v>3539</v>
      </c>
      <c r="G91" s="27">
        <v>175134.34</v>
      </c>
      <c r="H91" s="27">
        <v>17513.43</v>
      </c>
      <c r="I91" s="37">
        <v>40609</v>
      </c>
      <c r="J91" s="37">
        <v>41455</v>
      </c>
      <c r="K91" s="37">
        <v>41455</v>
      </c>
      <c r="L91" s="24">
        <v>655</v>
      </c>
      <c r="M91" s="24" t="s">
        <v>62</v>
      </c>
      <c r="N91" s="38">
        <v>846</v>
      </c>
      <c r="O91" s="38"/>
      <c r="P91" s="38"/>
      <c r="Q91" s="38"/>
      <c r="R91" s="38"/>
    </row>
    <row r="92" spans="2:18" s="2" customFormat="1" ht="11.25">
      <c r="B92" s="53" t="s">
        <v>199</v>
      </c>
      <c r="C92" s="51" t="s">
        <v>51</v>
      </c>
      <c r="D92" s="2" t="s">
        <v>200</v>
      </c>
      <c r="E92" s="1">
        <v>181</v>
      </c>
      <c r="F92" s="1">
        <v>5312.4</v>
      </c>
      <c r="G92" s="27">
        <v>253738.5</v>
      </c>
      <c r="H92" s="27">
        <v>128717.55</v>
      </c>
      <c r="I92" s="37">
        <v>40588</v>
      </c>
      <c r="J92" s="37">
        <v>41455</v>
      </c>
      <c r="K92" s="37">
        <v>41455</v>
      </c>
      <c r="L92" s="24">
        <v>655</v>
      </c>
      <c r="M92" s="24" t="s">
        <v>201</v>
      </c>
      <c r="N92" s="38">
        <v>867</v>
      </c>
      <c r="O92" s="38"/>
      <c r="P92" s="38"/>
      <c r="Q92" s="38"/>
      <c r="R92" s="38"/>
    </row>
    <row r="93" spans="2:18" s="2" customFormat="1" ht="11.25">
      <c r="B93" s="53" t="s">
        <v>202</v>
      </c>
      <c r="C93" s="51" t="s">
        <v>51</v>
      </c>
      <c r="D93" s="2" t="s">
        <v>203</v>
      </c>
      <c r="E93" s="1">
        <v>186</v>
      </c>
      <c r="F93" s="1">
        <v>2971</v>
      </c>
      <c r="G93" s="27">
        <v>130524.3</v>
      </c>
      <c r="H93" s="27">
        <v>13052.43</v>
      </c>
      <c r="I93" s="37">
        <v>40609</v>
      </c>
      <c r="J93" s="37">
        <v>41455</v>
      </c>
      <c r="K93" s="37">
        <v>41455</v>
      </c>
      <c r="L93" s="24">
        <v>655</v>
      </c>
      <c r="M93" s="24" t="s">
        <v>56</v>
      </c>
      <c r="N93" s="38">
        <v>846</v>
      </c>
      <c r="O93" s="38"/>
      <c r="P93" s="38"/>
      <c r="Q93" s="38"/>
      <c r="R93" s="38"/>
    </row>
    <row r="94" spans="2:18" s="2" customFormat="1" ht="11.25">
      <c r="B94" s="53" t="s">
        <v>204</v>
      </c>
      <c r="C94" s="51" t="s">
        <v>51</v>
      </c>
      <c r="D94" s="2" t="s">
        <v>205</v>
      </c>
      <c r="E94" s="1">
        <v>181</v>
      </c>
      <c r="F94" s="1">
        <v>1806</v>
      </c>
      <c r="G94" s="27">
        <v>67400.06</v>
      </c>
      <c r="H94" s="27">
        <v>35048.03</v>
      </c>
      <c r="I94" s="37">
        <v>40480</v>
      </c>
      <c r="J94" s="37">
        <v>41455</v>
      </c>
      <c r="K94" s="37">
        <v>41455</v>
      </c>
      <c r="L94" s="24">
        <v>655</v>
      </c>
      <c r="M94" s="24" t="s">
        <v>81</v>
      </c>
      <c r="N94" s="38">
        <v>975</v>
      </c>
      <c r="O94" s="38"/>
      <c r="P94" s="38"/>
      <c r="Q94" s="38"/>
      <c r="R94" s="38"/>
    </row>
    <row r="95" spans="2:18" s="2" customFormat="1" ht="11.25">
      <c r="B95" s="53" t="s">
        <v>206</v>
      </c>
      <c r="C95" s="51" t="s">
        <v>51</v>
      </c>
      <c r="D95" s="2" t="s">
        <v>207</v>
      </c>
      <c r="E95" s="1">
        <v>63</v>
      </c>
      <c r="F95" s="1">
        <v>1196.6</v>
      </c>
      <c r="G95" s="27">
        <v>55425.28</v>
      </c>
      <c r="H95" s="27">
        <v>5542.53</v>
      </c>
      <c r="I95" s="37">
        <v>40758</v>
      </c>
      <c r="J95" s="37">
        <v>41455</v>
      </c>
      <c r="K95" s="37">
        <v>41455</v>
      </c>
      <c r="L95" s="24">
        <v>655</v>
      </c>
      <c r="M95" s="24" t="s">
        <v>141</v>
      </c>
      <c r="N95" s="38">
        <v>697</v>
      </c>
      <c r="O95" s="38"/>
      <c r="P95" s="38"/>
      <c r="Q95" s="38"/>
      <c r="R95" s="38"/>
    </row>
    <row r="96" spans="2:18" s="2" customFormat="1" ht="11.25">
      <c r="B96" s="53" t="s">
        <v>208</v>
      </c>
      <c r="C96" s="51" t="s">
        <v>51</v>
      </c>
      <c r="D96" s="2" t="s">
        <v>209</v>
      </c>
      <c r="E96" s="1">
        <v>174</v>
      </c>
      <c r="F96" s="1">
        <v>3561.8</v>
      </c>
      <c r="G96" s="27">
        <v>255557.54</v>
      </c>
      <c r="H96" s="27">
        <v>165910.35</v>
      </c>
      <c r="I96" s="37">
        <v>40624</v>
      </c>
      <c r="J96" s="37">
        <v>41455</v>
      </c>
      <c r="K96" s="37">
        <v>41455</v>
      </c>
      <c r="L96" s="24">
        <v>655</v>
      </c>
      <c r="M96" s="24" t="s">
        <v>88</v>
      </c>
      <c r="N96" s="38">
        <v>831</v>
      </c>
      <c r="O96" s="38"/>
      <c r="P96" s="38"/>
      <c r="Q96" s="38"/>
      <c r="R96" s="38"/>
    </row>
    <row r="97" spans="2:18" s="2" customFormat="1" ht="11.25">
      <c r="B97" s="53" t="s">
        <v>210</v>
      </c>
      <c r="C97" s="51" t="s">
        <v>51</v>
      </c>
      <c r="D97" s="2" t="s">
        <v>211</v>
      </c>
      <c r="E97" s="1">
        <v>66</v>
      </c>
      <c r="F97" s="1">
        <v>880.3</v>
      </c>
      <c r="G97" s="27">
        <v>17145.3</v>
      </c>
      <c r="H97" s="27">
        <v>1714.5</v>
      </c>
      <c r="I97" s="37">
        <v>40568</v>
      </c>
      <c r="J97" s="37">
        <v>41455</v>
      </c>
      <c r="K97" s="37">
        <v>41455</v>
      </c>
      <c r="L97" s="24">
        <v>655</v>
      </c>
      <c r="M97" s="24" t="s">
        <v>59</v>
      </c>
      <c r="N97" s="38">
        <v>887</v>
      </c>
      <c r="O97" s="38"/>
      <c r="P97" s="38"/>
      <c r="Q97" s="38"/>
      <c r="R97" s="38"/>
    </row>
    <row r="98" spans="2:18" s="2" customFormat="1" ht="11.25">
      <c r="B98" s="53" t="s">
        <v>212</v>
      </c>
      <c r="C98" s="51" t="s">
        <v>51</v>
      </c>
      <c r="D98" s="2" t="s">
        <v>213</v>
      </c>
      <c r="E98" s="1">
        <v>8</v>
      </c>
      <c r="F98" s="1">
        <v>101</v>
      </c>
      <c r="G98" s="27">
        <v>1322.6</v>
      </c>
      <c r="H98" s="27">
        <v>132.26</v>
      </c>
      <c r="I98" s="37">
        <v>40644</v>
      </c>
      <c r="J98" s="37">
        <v>41455</v>
      </c>
      <c r="K98" s="37">
        <v>41455</v>
      </c>
      <c r="L98" s="24">
        <v>655</v>
      </c>
      <c r="M98" s="24" t="s">
        <v>70</v>
      </c>
      <c r="N98" s="38">
        <v>811</v>
      </c>
      <c r="O98" s="38"/>
      <c r="P98" s="38"/>
      <c r="Q98" s="38"/>
      <c r="R98" s="38"/>
    </row>
    <row r="99" spans="2:18" s="2" customFormat="1" ht="11.25">
      <c r="B99" s="53" t="s">
        <v>214</v>
      </c>
      <c r="C99" s="51" t="s">
        <v>51</v>
      </c>
      <c r="D99" s="2" t="s">
        <v>215</v>
      </c>
      <c r="E99" s="1">
        <v>37</v>
      </c>
      <c r="F99" s="1">
        <v>783.2</v>
      </c>
      <c r="G99" s="27">
        <v>24694</v>
      </c>
      <c r="H99" s="27">
        <v>2469.4</v>
      </c>
      <c r="I99" s="37">
        <v>40637</v>
      </c>
      <c r="J99" s="37">
        <v>41455</v>
      </c>
      <c r="K99" s="37">
        <v>41455</v>
      </c>
      <c r="L99" s="24">
        <v>655</v>
      </c>
      <c r="M99" s="24" t="s">
        <v>91</v>
      </c>
      <c r="N99" s="38">
        <v>818</v>
      </c>
      <c r="O99" s="38"/>
      <c r="P99" s="38"/>
      <c r="Q99" s="38"/>
      <c r="R99" s="38"/>
    </row>
    <row r="100" spans="2:18" s="2" customFormat="1" ht="11.25">
      <c r="B100" s="53" t="s">
        <v>216</v>
      </c>
      <c r="C100" s="51" t="s">
        <v>51</v>
      </c>
      <c r="D100" s="2" t="s">
        <v>217</v>
      </c>
      <c r="E100" s="1">
        <v>107</v>
      </c>
      <c r="F100" s="1">
        <v>1666</v>
      </c>
      <c r="G100" s="27">
        <v>50072.85</v>
      </c>
      <c r="H100" s="27">
        <v>7510.92</v>
      </c>
      <c r="I100" s="37">
        <v>40532</v>
      </c>
      <c r="J100" s="37">
        <v>41455</v>
      </c>
      <c r="K100" s="37">
        <v>41455</v>
      </c>
      <c r="L100" s="24">
        <v>655</v>
      </c>
      <c r="M100" s="24" t="s">
        <v>53</v>
      </c>
      <c r="N100" s="38">
        <v>923</v>
      </c>
      <c r="O100" s="38"/>
      <c r="P100" s="38"/>
      <c r="Q100" s="38"/>
      <c r="R100" s="38"/>
    </row>
    <row r="101" spans="2:18" s="2" customFormat="1" ht="11.25">
      <c r="B101" s="53" t="s">
        <v>218</v>
      </c>
      <c r="C101" s="51" t="s">
        <v>51</v>
      </c>
      <c r="D101" s="2" t="s">
        <v>219</v>
      </c>
      <c r="E101" s="1">
        <v>52</v>
      </c>
      <c r="F101" s="1">
        <v>770.2</v>
      </c>
      <c r="G101" s="27">
        <v>20325.9</v>
      </c>
      <c r="H101" s="27">
        <v>2032.59</v>
      </c>
      <c r="I101" s="37">
        <v>40732</v>
      </c>
      <c r="J101" s="37">
        <v>41455</v>
      </c>
      <c r="K101" s="37">
        <v>41455</v>
      </c>
      <c r="L101" s="24">
        <v>655</v>
      </c>
      <c r="M101" s="24" t="s">
        <v>56</v>
      </c>
      <c r="N101" s="38">
        <v>723</v>
      </c>
      <c r="O101" s="38"/>
      <c r="P101" s="38"/>
      <c r="Q101" s="38"/>
      <c r="R101" s="38"/>
    </row>
    <row r="102" spans="2:18" s="2" customFormat="1" ht="11.25">
      <c r="B102" s="53" t="s">
        <v>220</v>
      </c>
      <c r="C102" s="51" t="s">
        <v>51</v>
      </c>
      <c r="D102" s="2" t="s">
        <v>221</v>
      </c>
      <c r="E102" s="1">
        <v>62</v>
      </c>
      <c r="F102" s="1">
        <v>1775.8</v>
      </c>
      <c r="G102" s="27">
        <v>63495.75</v>
      </c>
      <c r="H102" s="27">
        <v>6349.58</v>
      </c>
      <c r="I102" s="37">
        <v>40758</v>
      </c>
      <c r="J102" s="37">
        <v>41639</v>
      </c>
      <c r="K102" s="37">
        <v>41639</v>
      </c>
      <c r="L102" s="24">
        <v>839</v>
      </c>
      <c r="M102" s="24" t="s">
        <v>178</v>
      </c>
      <c r="N102" s="38">
        <v>881</v>
      </c>
      <c r="O102" s="38"/>
      <c r="P102" s="38"/>
      <c r="Q102" s="38"/>
      <c r="R102" s="38"/>
    </row>
    <row r="103" spans="2:18" s="2" customFormat="1" ht="11.25">
      <c r="B103" s="53" t="s">
        <v>222</v>
      </c>
      <c r="C103" s="51" t="s">
        <v>51</v>
      </c>
      <c r="D103" s="2" t="s">
        <v>223</v>
      </c>
      <c r="E103" s="1">
        <v>22</v>
      </c>
      <c r="F103" s="1">
        <v>794.4</v>
      </c>
      <c r="G103" s="27">
        <v>37046.68</v>
      </c>
      <c r="H103" s="27">
        <v>3704.67</v>
      </c>
      <c r="I103" s="37">
        <v>40793</v>
      </c>
      <c r="J103" s="37">
        <v>41639</v>
      </c>
      <c r="K103" s="37">
        <v>41639</v>
      </c>
      <c r="L103" s="24">
        <v>839</v>
      </c>
      <c r="M103" s="24" t="s">
        <v>56</v>
      </c>
      <c r="N103" s="38">
        <v>846</v>
      </c>
      <c r="O103" s="38"/>
      <c r="P103" s="38"/>
      <c r="Q103" s="38"/>
      <c r="R103" s="38"/>
    </row>
    <row r="104" spans="2:18" s="2" customFormat="1" ht="11.25">
      <c r="B104" s="53" t="s">
        <v>224</v>
      </c>
      <c r="C104" s="51" t="s">
        <v>51</v>
      </c>
      <c r="D104" s="2" t="s">
        <v>225</v>
      </c>
      <c r="E104" s="1">
        <v>455</v>
      </c>
      <c r="F104" s="1">
        <v>6068</v>
      </c>
      <c r="G104" s="27">
        <v>301475.23</v>
      </c>
      <c r="H104" s="27">
        <v>183899.88</v>
      </c>
      <c r="I104" s="37">
        <v>40588</v>
      </c>
      <c r="J104" s="37">
        <v>41820</v>
      </c>
      <c r="K104" s="37">
        <v>41820</v>
      </c>
      <c r="L104" s="24">
        <v>1020</v>
      </c>
      <c r="M104" s="24" t="s">
        <v>226</v>
      </c>
      <c r="N104" s="38">
        <v>1232</v>
      </c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2011-09-21T19:04:37Z</dcterms:modified>
  <cp:category/>
  <cp:version/>
  <cp:contentType/>
  <cp:contentStatus/>
</cp:coreProperties>
</file>