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<sst xmlns="http://schemas.openxmlformats.org/spreadsheetml/2006/main" count="150" uniqueCount="108">
  <si>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</si>
  <si>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</si>
  <si>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</si>
  <si>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</si>
  <si>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</si>
  <si>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</si>
  <si>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</si>
  <si>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</si>
  <si>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</si>
  <si>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</si>
  <si>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</si>
  <si>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</si>
  <si>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</si>
  <si>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</si>
  <si>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</si>
  <si>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</si>
  <si>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</si>
  <si>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</si>
  <si>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</si>
  <si>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</si>
  <si>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</si>
  <si>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</si>
  <si>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</si>
  <si>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</si>
  <si>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</si>
  <si>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</si>
  <si>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</si>
  <si>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</si>
  <si>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</si>
  <si>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</si>
  <si>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</si>
  <si>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</si>
  <si>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</si>
  <si>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</si>
  <si>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</si>
  <si>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</si>
  <si>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</si>
  <si>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</si>
  <si>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</si>
  <si>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</si>
  <si>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</si>
  <si>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</si>
  <si>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</si>
  <si>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</si>
  <si>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</si>
  <si>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</si>
  <si>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Baraga Forest Management Unit</t>
  </si>
  <si>
    <r>
      <t xml:space="preserve">                                   </t>
    </r>
    <r>
      <rPr>
        <b/>
        <u val="single"/>
        <sz val="12"/>
        <rFont val="Arial"/>
        <family val="2"/>
      </rPr>
      <t>as of March 14, 2001</t>
    </r>
  </si>
  <si>
    <t>FMP HARDWOOD</t>
  </si>
  <si>
    <t>NORTHERN MICHIGAN VENEERS INC</t>
  </si>
  <si>
    <t>MURPHY ACRES</t>
  </si>
  <si>
    <t>SANTTI BROTHERS</t>
  </si>
  <si>
    <t>TIOGA CORDS</t>
  </si>
  <si>
    <t>USIMAKI LOGGING</t>
  </si>
  <si>
    <t>BRUNO CREEK</t>
  </si>
  <si>
    <t>STONE CONTAINER FOREST PRODUCT</t>
  </si>
  <si>
    <t>DEER YARD HDWD</t>
  </si>
  <si>
    <t>HALF PINT HDWDS</t>
  </si>
  <si>
    <t>YOUNGREN TIMBER</t>
  </si>
  <si>
    <t>NEON LIGHTS HDWD</t>
  </si>
  <si>
    <t>NORTHERN HARDWOODS / ROSSI</t>
  </si>
  <si>
    <t>RAY'S CAMP HDWD.</t>
  </si>
  <si>
    <t>ROLAND LAKE BLOCK</t>
  </si>
  <si>
    <t>AXLE HARDWOOD</t>
  </si>
  <si>
    <t>J &amp; A PENEGOR</t>
  </si>
  <si>
    <t>BEAVER CREEK HARDWOOD</t>
  </si>
  <si>
    <t>BLUE HONKER</t>
  </si>
  <si>
    <t>EAGLE EYE ASPEN</t>
  </si>
  <si>
    <t>SHAMCO, INC.</t>
  </si>
  <si>
    <t>FENCE POST HARDWOOD</t>
  </si>
  <si>
    <t>FOSSOM'S CREEK HARDWOOD</t>
  </si>
  <si>
    <t>CLARK WESTMAN</t>
  </si>
  <si>
    <t>MILITARY RD.  HDWD.</t>
  </si>
  <si>
    <t>SOUTH COVINGTON BLOCK</t>
  </si>
  <si>
    <t>HEARTBURN HDWDS</t>
  </si>
  <si>
    <t>HERMAN SURVIVER</t>
  </si>
  <si>
    <t>WEYERHAEUSER COMPANY</t>
  </si>
  <si>
    <t>HYDRAULIC HARDWOOD</t>
  </si>
  <si>
    <t>NET BRANCH HARDWOOD</t>
  </si>
  <si>
    <t>NICHOLLS TRAIL HDWD</t>
  </si>
  <si>
    <t>ROCKING CHAIR HDWD.</t>
  </si>
  <si>
    <t>SUMMIT LAKE HDWD</t>
  </si>
  <si>
    <t>JIM BURCAR LOGGING</t>
  </si>
  <si>
    <t>T. F. C.  HDWD.</t>
  </si>
  <si>
    <t>FEDIE ROAD HDWD</t>
  </si>
  <si>
    <t>MURPHY RD HARDWOODS</t>
  </si>
  <si>
    <t>BAMBI BLOCK</t>
  </si>
  <si>
    <t>LONGYEAR, JM, LLC</t>
  </si>
  <si>
    <t>OKEE DOKEE HDWD.</t>
  </si>
  <si>
    <t>ERICKSON LUMBER, INC.</t>
  </si>
  <si>
    <t>ROCKY ROAD HDWD</t>
  </si>
  <si>
    <t>ASPEN LUMBER</t>
  </si>
  <si>
    <t>RUTH LAKE HARDWOOD</t>
  </si>
  <si>
    <t>BFP MANAGEMENT, INC.</t>
  </si>
  <si>
    <t>HOWDY DOODY HDWD</t>
  </si>
  <si>
    <t>MINE FIELD HDWD.</t>
  </si>
  <si>
    <t>NORTH LAIRD HARDWOOD</t>
  </si>
  <si>
    <t>USIMAKI LOGGING, INC.</t>
  </si>
  <si>
    <t>PREDATOR HARDWOOD</t>
  </si>
  <si>
    <t>NORTHWOODS HARVESTING,INC.</t>
  </si>
  <si>
    <t>SNUFFLESS HDWD</t>
  </si>
  <si>
    <t>WHAT FIR</t>
  </si>
  <si>
    <t>BEAR SKIN HDWD</t>
  </si>
  <si>
    <t>TANGLED NET</t>
  </si>
  <si>
    <t>ALMOST DONE HDWD</t>
  </si>
  <si>
    <t>HOLLAND CREEK HDWD</t>
  </si>
  <si>
    <t>SLEEPING BAY HDWD.</t>
  </si>
  <si>
    <t>THREE LAKES ASPEN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</si>
</sst>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43</v>
      </c>
      <c r="L16" s="30"/>
    </row>
    <row r="17" spans="4:12" ht="12.75">
      <c r="D17" s="12" t="s">
        <v>36</v>
      </c>
      <c r="G17" s="21">
        <f>DSUM(DATABASE,4,$T$13:$T$14)</f>
        <v>6624.1</v>
      </c>
      <c r="L17" s="30"/>
    </row>
    <row r="18" spans="4:12" ht="12.75">
      <c r="D18" s="12" t="s">
        <v>37</v>
      </c>
      <c r="G18" s="21">
        <f>DSUM(DATABASE,5,$T$13:$T$14)</f>
        <v>59233.899999999994</v>
      </c>
      <c r="L18" s="30"/>
    </row>
    <row r="19" spans="4:12" ht="12.75">
      <c r="D19" s="12" t="s">
        <v>34</v>
      </c>
      <c r="G19" s="18">
        <f>DSUM(DATABASE,6,$T$13:$T$14)</f>
        <v>2785047.9699999997</v>
      </c>
      <c r="L19" s="30"/>
    </row>
    <row r="20" spans="4:12" ht="12.75">
      <c r="D20" s="12" t="s">
        <v>38</v>
      </c>
      <c r="G20" s="18">
        <f>DSUM(DATABASE,7,$T$13:$T$14)</f>
        <v>1243621.7500000002</v>
      </c>
      <c r="L20" s="30"/>
    </row>
    <row r="21" spans="4:12" ht="12.75">
      <c r="D21" s="12" t="s">
        <v>35</v>
      </c>
      <c r="E21" s="22"/>
      <c r="F21" s="22"/>
      <c r="G21" s="18">
        <f>+G19-G20</f>
        <v>1541426.2199999995</v>
      </c>
      <c r="L21" s="30"/>
    </row>
    <row r="22" spans="4:12" ht="12.75">
      <c r="D22" s="12" t="s">
        <v>44</v>
      </c>
      <c r="E22" s="22"/>
      <c r="F22" s="22"/>
      <c r="G22" s="45">
        <f>+G20/G19</f>
        <v>0.44653512736443113</v>
      </c>
      <c r="L22" s="30"/>
    </row>
    <row r="23" spans="4:12" ht="12.75">
      <c r="D23" s="12" t="s">
        <v>40</v>
      </c>
      <c r="E23" s="22"/>
      <c r="F23" s="22"/>
      <c r="G23" s="59">
        <f>DATE(2001,3,14)</f>
        <v>36964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2.1474992035680156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110189801</v>
      </c>
      <c r="C31" s="65">
        <v>1</v>
      </c>
      <c r="D31" s="46" t="s">
        <v>48</v>
      </c>
      <c r="E31" s="1">
        <v>136</v>
      </c>
      <c r="F31" s="1">
        <v>1036.4</v>
      </c>
      <c r="G31" s="37">
        <v>45096.9</v>
      </c>
      <c r="H31" s="37">
        <v>45096.9</v>
      </c>
      <c r="I31" s="47">
        <v>36098</v>
      </c>
      <c r="J31" s="47">
        <v>36799</v>
      </c>
      <c r="K31" s="47">
        <v>36799</v>
      </c>
      <c r="L31" s="30">
        <v>-165</v>
      </c>
      <c r="M31" s="30" t="s">
        <v>49</v>
      </c>
      <c r="N31" s="48">
        <v>701</v>
      </c>
      <c r="O31" s="48"/>
      <c r="P31" s="48"/>
      <c r="Q31" s="48"/>
      <c r="R31" s="48"/>
    </row>
    <row r="32" spans="2:18" s="2" customFormat="1" ht="9.75">
      <c r="B32" s="65">
        <v>110269801</v>
      </c>
      <c r="C32" s="65">
        <v>1</v>
      </c>
      <c r="D32" s="46" t="s">
        <v>50</v>
      </c>
      <c r="E32" s="1">
        <v>167</v>
      </c>
      <c r="F32" s="1">
        <v>2170.1</v>
      </c>
      <c r="G32" s="37">
        <v>26007.2</v>
      </c>
      <c r="H32" s="37">
        <v>2600.7</v>
      </c>
      <c r="I32" s="47">
        <v>36327</v>
      </c>
      <c r="J32" s="47">
        <v>36891</v>
      </c>
      <c r="K32" s="47">
        <v>36891</v>
      </c>
      <c r="L32" s="30">
        <v>-73</v>
      </c>
      <c r="M32" s="30" t="s">
        <v>51</v>
      </c>
      <c r="N32" s="48">
        <v>564</v>
      </c>
      <c r="O32" s="48"/>
      <c r="P32" s="48"/>
      <c r="Q32" s="48"/>
      <c r="R32" s="48"/>
    </row>
    <row r="33" spans="2:18" s="2" customFormat="1" ht="9.75">
      <c r="B33" s="65">
        <v>110259801</v>
      </c>
      <c r="C33" s="65">
        <v>1</v>
      </c>
      <c r="D33" s="46" t="s">
        <v>52</v>
      </c>
      <c r="E33" s="1">
        <v>95</v>
      </c>
      <c r="F33" s="1">
        <v>1320.9</v>
      </c>
      <c r="G33" s="37">
        <v>22619.8</v>
      </c>
      <c r="H33" s="37">
        <v>22619.8</v>
      </c>
      <c r="I33" s="47">
        <v>36157</v>
      </c>
      <c r="J33" s="47">
        <v>36891</v>
      </c>
      <c r="K33" s="47">
        <v>36891</v>
      </c>
      <c r="L33" s="30">
        <v>-73</v>
      </c>
      <c r="M33" s="30" t="s">
        <v>53</v>
      </c>
      <c r="N33" s="48">
        <v>734</v>
      </c>
      <c r="O33" s="48"/>
      <c r="P33" s="48"/>
      <c r="Q33" s="48"/>
      <c r="R33" s="48"/>
    </row>
    <row r="34" spans="2:18" s="2" customFormat="1" ht="9.75">
      <c r="B34" s="65">
        <v>110139801</v>
      </c>
      <c r="C34" s="65">
        <v>1</v>
      </c>
      <c r="D34" s="46" t="s">
        <v>54</v>
      </c>
      <c r="E34" s="1">
        <v>267</v>
      </c>
      <c r="F34" s="1">
        <v>1875.5</v>
      </c>
      <c r="G34" s="37">
        <v>59109.45</v>
      </c>
      <c r="H34" s="37">
        <v>34523.36</v>
      </c>
      <c r="I34" s="47">
        <v>36283</v>
      </c>
      <c r="J34" s="47">
        <v>37072</v>
      </c>
      <c r="K34" s="47">
        <v>37072</v>
      </c>
      <c r="L34" s="30">
        <v>108</v>
      </c>
      <c r="M34" s="30" t="s">
        <v>55</v>
      </c>
      <c r="N34" s="48">
        <v>789</v>
      </c>
      <c r="O34" s="48"/>
      <c r="P34" s="48"/>
      <c r="Q34" s="48"/>
      <c r="R34" s="48"/>
    </row>
    <row r="35" spans="2:18" s="2" customFormat="1" ht="9.75">
      <c r="B35" s="65">
        <v>110099801</v>
      </c>
      <c r="C35" s="65">
        <v>1</v>
      </c>
      <c r="D35" s="46" t="s">
        <v>56</v>
      </c>
      <c r="E35" s="1">
        <v>28</v>
      </c>
      <c r="F35" s="1">
        <v>141.9</v>
      </c>
      <c r="G35" s="37">
        <v>7700.18</v>
      </c>
      <c r="H35" s="37">
        <v>1100.01</v>
      </c>
      <c r="I35" s="47">
        <v>36003</v>
      </c>
      <c r="J35" s="47">
        <v>36341</v>
      </c>
      <c r="K35" s="47">
        <v>37072</v>
      </c>
      <c r="L35" s="30">
        <v>108</v>
      </c>
      <c r="M35" s="30" t="s">
        <v>53</v>
      </c>
      <c r="N35" s="48">
        <v>1069</v>
      </c>
      <c r="O35" s="48"/>
      <c r="P35" s="48"/>
      <c r="Q35" s="48"/>
      <c r="R35" s="48"/>
    </row>
    <row r="36" spans="2:18" s="2" customFormat="1" ht="9.75">
      <c r="B36" s="65">
        <v>110059901</v>
      </c>
      <c r="C36" s="65">
        <v>1</v>
      </c>
      <c r="D36" s="46" t="s">
        <v>57</v>
      </c>
      <c r="E36" s="1">
        <v>41</v>
      </c>
      <c r="F36" s="1">
        <v>396</v>
      </c>
      <c r="G36" s="37">
        <v>5653.7</v>
      </c>
      <c r="H36" s="37">
        <v>565.37</v>
      </c>
      <c r="I36" s="47">
        <v>36312</v>
      </c>
      <c r="J36" s="47">
        <v>37072</v>
      </c>
      <c r="K36" s="47">
        <v>37072</v>
      </c>
      <c r="L36" s="30">
        <v>108</v>
      </c>
      <c r="M36" s="30" t="s">
        <v>58</v>
      </c>
      <c r="N36" s="48">
        <v>760</v>
      </c>
      <c r="O36" s="48"/>
      <c r="P36" s="48"/>
      <c r="Q36" s="48"/>
      <c r="R36" s="48"/>
    </row>
    <row r="37" spans="2:18" s="2" customFormat="1" ht="9.75">
      <c r="B37" s="65">
        <v>110179801</v>
      </c>
      <c r="C37" s="65">
        <v>1</v>
      </c>
      <c r="D37" s="46" t="s">
        <v>59</v>
      </c>
      <c r="E37" s="1">
        <v>80</v>
      </c>
      <c r="F37" s="1">
        <v>394.9</v>
      </c>
      <c r="G37" s="37">
        <v>12567.95</v>
      </c>
      <c r="H37" s="37">
        <v>12567.95</v>
      </c>
      <c r="I37" s="47">
        <v>36347</v>
      </c>
      <c r="J37" s="47">
        <v>37072</v>
      </c>
      <c r="K37" s="47">
        <v>37072</v>
      </c>
      <c r="L37" s="30">
        <v>108</v>
      </c>
      <c r="M37" s="30" t="s">
        <v>60</v>
      </c>
      <c r="N37" s="48">
        <v>725</v>
      </c>
      <c r="O37" s="48"/>
      <c r="P37" s="48"/>
      <c r="Q37" s="48"/>
      <c r="R37" s="48"/>
    </row>
    <row r="38" spans="2:18" s="2" customFormat="1" ht="9.75">
      <c r="B38" s="65">
        <v>110159801</v>
      </c>
      <c r="C38" s="65">
        <v>1</v>
      </c>
      <c r="D38" s="46" t="s">
        <v>61</v>
      </c>
      <c r="E38" s="1">
        <v>82</v>
      </c>
      <c r="F38" s="1">
        <v>492</v>
      </c>
      <c r="G38" s="37">
        <v>23092.11</v>
      </c>
      <c r="H38" s="37">
        <v>23092.11</v>
      </c>
      <c r="I38" s="47">
        <v>36003</v>
      </c>
      <c r="J38" s="47">
        <v>36707</v>
      </c>
      <c r="K38" s="47">
        <v>37072</v>
      </c>
      <c r="L38" s="30">
        <v>108</v>
      </c>
      <c r="M38" s="30" t="s">
        <v>53</v>
      </c>
      <c r="N38" s="48">
        <v>1069</v>
      </c>
      <c r="O38" s="48"/>
      <c r="P38" s="48"/>
      <c r="Q38" s="48"/>
      <c r="R38" s="48"/>
    </row>
    <row r="39" spans="2:18" s="2" customFormat="1" ht="9.75">
      <c r="B39" s="65">
        <v>110019901</v>
      </c>
      <c r="C39" s="65">
        <v>1</v>
      </c>
      <c r="D39" s="46" t="s">
        <v>62</v>
      </c>
      <c r="E39" s="1">
        <v>211</v>
      </c>
      <c r="F39" s="1">
        <v>1438.3</v>
      </c>
      <c r="G39" s="37">
        <v>38549.58</v>
      </c>
      <c r="H39" s="37">
        <v>3854.96</v>
      </c>
      <c r="I39" s="47">
        <v>36276</v>
      </c>
      <c r="J39" s="47">
        <v>37072</v>
      </c>
      <c r="K39" s="47">
        <v>37072</v>
      </c>
      <c r="L39" s="30">
        <v>108</v>
      </c>
      <c r="M39" s="30" t="s">
        <v>49</v>
      </c>
      <c r="N39" s="48">
        <v>796</v>
      </c>
      <c r="O39" s="48"/>
      <c r="P39" s="48"/>
      <c r="Q39" s="48"/>
      <c r="R39" s="48"/>
    </row>
    <row r="40" spans="2:18" s="2" customFormat="1" ht="9.75">
      <c r="B40" s="65">
        <v>110179901</v>
      </c>
      <c r="C40" s="65">
        <v>1</v>
      </c>
      <c r="D40" s="46" t="s">
        <v>63</v>
      </c>
      <c r="E40" s="1">
        <v>213</v>
      </c>
      <c r="F40" s="1">
        <v>1209</v>
      </c>
      <c r="G40" s="37">
        <v>122949.1</v>
      </c>
      <c r="H40" s="37">
        <v>60245.07</v>
      </c>
      <c r="I40" s="47">
        <v>36432</v>
      </c>
      <c r="J40" s="47">
        <v>37164</v>
      </c>
      <c r="K40" s="47">
        <v>37164</v>
      </c>
      <c r="L40" s="30">
        <v>200</v>
      </c>
      <c r="M40" s="30" t="s">
        <v>64</v>
      </c>
      <c r="N40" s="48">
        <v>732</v>
      </c>
      <c r="O40" s="48"/>
      <c r="P40" s="48"/>
      <c r="Q40" s="48"/>
      <c r="R40" s="48"/>
    </row>
    <row r="41" spans="2:14" s="2" customFormat="1" ht="9.75">
      <c r="B41" s="65">
        <v>110219801</v>
      </c>
      <c r="C41" s="65">
        <v>1</v>
      </c>
      <c r="D41" s="46" t="s">
        <v>65</v>
      </c>
      <c r="E41" s="1">
        <v>86</v>
      </c>
      <c r="F41" s="1">
        <v>925</v>
      </c>
      <c r="G41" s="37">
        <v>19628.78</v>
      </c>
      <c r="H41" s="37">
        <v>14096.86</v>
      </c>
      <c r="I41" s="47">
        <v>36119</v>
      </c>
      <c r="J41" s="47">
        <v>36799</v>
      </c>
      <c r="K41" s="47">
        <v>37164</v>
      </c>
      <c r="L41" s="5">
        <v>200</v>
      </c>
      <c r="M41" s="46" t="s">
        <v>51</v>
      </c>
      <c r="N41" s="2">
        <v>1045</v>
      </c>
    </row>
    <row r="42" spans="2:18" s="2" customFormat="1" ht="9.75">
      <c r="B42" s="66">
        <v>110129801</v>
      </c>
      <c r="C42" s="64">
        <v>1</v>
      </c>
      <c r="D42" s="2" t="s">
        <v>66</v>
      </c>
      <c r="E42" s="1">
        <v>209</v>
      </c>
      <c r="F42" s="1">
        <v>1672.4</v>
      </c>
      <c r="G42" s="37">
        <v>59700.22</v>
      </c>
      <c r="H42" s="37">
        <v>59700.22</v>
      </c>
      <c r="I42" s="47">
        <v>36101</v>
      </c>
      <c r="J42" s="47">
        <v>36799</v>
      </c>
      <c r="K42" s="47">
        <v>37164</v>
      </c>
      <c r="L42" s="30">
        <v>200</v>
      </c>
      <c r="M42" s="30" t="s">
        <v>55</v>
      </c>
      <c r="N42" s="48">
        <v>1063</v>
      </c>
      <c r="O42" s="48"/>
      <c r="P42" s="48"/>
      <c r="Q42" s="48"/>
      <c r="R42" s="48"/>
    </row>
    <row r="43" spans="2:18" s="2" customFormat="1" ht="9.75">
      <c r="B43" s="66">
        <v>110209901</v>
      </c>
      <c r="C43" s="64">
        <v>1</v>
      </c>
      <c r="D43" s="2" t="s">
        <v>67</v>
      </c>
      <c r="E43" s="1">
        <v>189</v>
      </c>
      <c r="F43" s="1">
        <v>5109.4</v>
      </c>
      <c r="G43" s="37">
        <v>150334</v>
      </c>
      <c r="H43" s="37">
        <v>120266.6</v>
      </c>
      <c r="I43" s="47">
        <v>36388</v>
      </c>
      <c r="J43" s="47">
        <v>37164</v>
      </c>
      <c r="K43" s="47">
        <v>37164</v>
      </c>
      <c r="L43" s="30">
        <v>200</v>
      </c>
      <c r="M43" s="30" t="s">
        <v>68</v>
      </c>
      <c r="N43" s="48">
        <v>776</v>
      </c>
      <c r="O43" s="48"/>
      <c r="P43" s="48"/>
      <c r="Q43" s="48"/>
      <c r="R43" s="48"/>
    </row>
    <row r="44" spans="2:18" s="2" customFormat="1" ht="9.75">
      <c r="B44" s="66">
        <v>110199801</v>
      </c>
      <c r="C44" s="64">
        <v>1</v>
      </c>
      <c r="D44" s="2" t="s">
        <v>69</v>
      </c>
      <c r="E44" s="1">
        <v>76</v>
      </c>
      <c r="F44" s="1">
        <v>525.8</v>
      </c>
      <c r="G44" s="37">
        <v>20944.9</v>
      </c>
      <c r="H44" s="37">
        <v>20944.9</v>
      </c>
      <c r="I44" s="47">
        <v>36101</v>
      </c>
      <c r="J44" s="47">
        <v>36799</v>
      </c>
      <c r="K44" s="47">
        <v>37164</v>
      </c>
      <c r="L44" s="30">
        <v>200</v>
      </c>
      <c r="M44" s="30" t="s">
        <v>55</v>
      </c>
      <c r="N44" s="48">
        <v>1063</v>
      </c>
      <c r="O44" s="48"/>
      <c r="P44" s="48"/>
      <c r="Q44" s="48"/>
      <c r="R44" s="48"/>
    </row>
    <row r="45" spans="2:18" s="2" customFormat="1" ht="9.75">
      <c r="B45" s="66">
        <v>110219901</v>
      </c>
      <c r="C45" s="64">
        <v>1</v>
      </c>
      <c r="D45" s="2" t="s">
        <v>70</v>
      </c>
      <c r="E45" s="1">
        <v>50</v>
      </c>
      <c r="F45" s="1">
        <v>303.4</v>
      </c>
      <c r="G45" s="37">
        <v>4121.89</v>
      </c>
      <c r="H45" s="37">
        <v>4121.17</v>
      </c>
      <c r="I45" s="47">
        <v>36581</v>
      </c>
      <c r="J45" s="47">
        <v>37164</v>
      </c>
      <c r="K45" s="47">
        <v>37164</v>
      </c>
      <c r="L45" s="30">
        <v>200</v>
      </c>
      <c r="M45" s="30" t="s">
        <v>71</v>
      </c>
      <c r="N45" s="48">
        <v>583</v>
      </c>
      <c r="O45" s="48"/>
      <c r="P45" s="48"/>
      <c r="Q45" s="48"/>
      <c r="R45" s="48"/>
    </row>
    <row r="46" spans="2:18" s="2" customFormat="1" ht="9.75">
      <c r="B46" s="66">
        <v>110169901</v>
      </c>
      <c r="C46" s="64">
        <v>1</v>
      </c>
      <c r="D46" s="2" t="s">
        <v>72</v>
      </c>
      <c r="E46" s="1">
        <v>318</v>
      </c>
      <c r="F46" s="1">
        <v>1927</v>
      </c>
      <c r="G46" s="37">
        <v>219229.1</v>
      </c>
      <c r="H46" s="37">
        <v>219229.1</v>
      </c>
      <c r="I46" s="47">
        <v>36406</v>
      </c>
      <c r="J46" s="47">
        <v>37164</v>
      </c>
      <c r="K46" s="47">
        <v>37164</v>
      </c>
      <c r="L46" s="30">
        <v>200</v>
      </c>
      <c r="M46" s="30" t="s">
        <v>60</v>
      </c>
      <c r="N46" s="48">
        <v>758</v>
      </c>
      <c r="O46" s="48"/>
      <c r="P46" s="48"/>
      <c r="Q46" s="48"/>
      <c r="R46" s="48"/>
    </row>
    <row r="47" spans="2:18" s="2" customFormat="1" ht="9.75">
      <c r="B47" s="66">
        <v>110139901</v>
      </c>
      <c r="C47" s="64">
        <v>1</v>
      </c>
      <c r="D47" s="2" t="s">
        <v>73</v>
      </c>
      <c r="E47" s="1">
        <v>144</v>
      </c>
      <c r="F47" s="1">
        <v>634.8</v>
      </c>
      <c r="G47" s="37">
        <v>17266.02</v>
      </c>
      <c r="H47" s="37">
        <v>16154.18</v>
      </c>
      <c r="I47" s="47">
        <v>36441</v>
      </c>
      <c r="J47" s="47">
        <v>37164</v>
      </c>
      <c r="K47" s="47">
        <v>37164</v>
      </c>
      <c r="L47" s="30">
        <v>200</v>
      </c>
      <c r="M47" s="30" t="s">
        <v>49</v>
      </c>
      <c r="N47" s="48">
        <v>723</v>
      </c>
      <c r="O47" s="48"/>
      <c r="P47" s="48"/>
      <c r="Q47" s="48"/>
      <c r="R47" s="48"/>
    </row>
    <row r="48" spans="2:18" s="2" customFormat="1" ht="9.75">
      <c r="B48" s="66">
        <v>110209801</v>
      </c>
      <c r="C48" s="64">
        <v>1</v>
      </c>
      <c r="D48" s="2" t="s">
        <v>74</v>
      </c>
      <c r="E48" s="1">
        <v>186</v>
      </c>
      <c r="F48" s="1">
        <v>1641.4</v>
      </c>
      <c r="G48" s="37">
        <v>54567.59</v>
      </c>
      <c r="H48" s="37">
        <v>15421.57</v>
      </c>
      <c r="I48" s="47">
        <v>36157</v>
      </c>
      <c r="J48" s="47">
        <v>36891</v>
      </c>
      <c r="K48" s="47">
        <v>37256</v>
      </c>
      <c r="L48" s="30">
        <v>292</v>
      </c>
      <c r="M48" s="30" t="s">
        <v>53</v>
      </c>
      <c r="N48" s="48">
        <v>1099</v>
      </c>
      <c r="O48" s="48"/>
      <c r="P48" s="48"/>
      <c r="Q48" s="48"/>
      <c r="R48" s="48"/>
    </row>
    <row r="49" spans="2:18" s="2" customFormat="1" ht="9.75">
      <c r="B49" s="66">
        <v>110099901</v>
      </c>
      <c r="C49" s="64">
        <v>1</v>
      </c>
      <c r="D49" s="2" t="s">
        <v>75</v>
      </c>
      <c r="E49" s="1">
        <v>241</v>
      </c>
      <c r="F49" s="1">
        <v>892.3</v>
      </c>
      <c r="G49" s="37">
        <v>54074.56</v>
      </c>
      <c r="H49" s="37">
        <v>54073.66</v>
      </c>
      <c r="I49" s="47">
        <v>36530</v>
      </c>
      <c r="J49" s="47">
        <v>37256</v>
      </c>
      <c r="K49" s="47">
        <v>37256</v>
      </c>
      <c r="L49" s="30">
        <v>292</v>
      </c>
      <c r="M49" s="30" t="s">
        <v>76</v>
      </c>
      <c r="N49" s="48">
        <v>726</v>
      </c>
      <c r="O49" s="48"/>
      <c r="P49" s="48"/>
      <c r="Q49" s="48"/>
      <c r="R49" s="48"/>
    </row>
    <row r="50" spans="2:18" s="2" customFormat="1" ht="9.75">
      <c r="B50" s="66">
        <v>110119901</v>
      </c>
      <c r="C50" s="64">
        <v>1</v>
      </c>
      <c r="D50" s="2" t="s">
        <v>77</v>
      </c>
      <c r="E50" s="1">
        <v>175</v>
      </c>
      <c r="F50" s="1">
        <v>804.4</v>
      </c>
      <c r="G50" s="37">
        <v>73215.8</v>
      </c>
      <c r="H50" s="37">
        <v>7321.58</v>
      </c>
      <c r="I50" s="47">
        <v>36545</v>
      </c>
      <c r="J50" s="47">
        <v>37256</v>
      </c>
      <c r="K50" s="47">
        <v>37256</v>
      </c>
      <c r="L50" s="30">
        <v>292</v>
      </c>
      <c r="M50" s="30" t="s">
        <v>60</v>
      </c>
      <c r="N50" s="48">
        <v>711</v>
      </c>
      <c r="O50" s="48"/>
      <c r="P50" s="48"/>
      <c r="Q50" s="48"/>
      <c r="R50" s="48"/>
    </row>
    <row r="51" spans="2:18" s="2" customFormat="1" ht="9.75">
      <c r="B51" s="66">
        <v>110149901</v>
      </c>
      <c r="C51" s="64">
        <v>1</v>
      </c>
      <c r="D51" s="2" t="s">
        <v>78</v>
      </c>
      <c r="E51" s="1">
        <v>167</v>
      </c>
      <c r="F51" s="1">
        <v>1523.6</v>
      </c>
      <c r="G51" s="37">
        <v>33461.51</v>
      </c>
      <c r="H51" s="37">
        <v>28282.92</v>
      </c>
      <c r="I51" s="47">
        <v>36502</v>
      </c>
      <c r="J51" s="47">
        <v>37256</v>
      </c>
      <c r="K51" s="47">
        <v>37256</v>
      </c>
      <c r="L51" s="30">
        <v>292</v>
      </c>
      <c r="M51" s="30" t="s">
        <v>49</v>
      </c>
      <c r="N51" s="48">
        <v>754</v>
      </c>
      <c r="O51" s="48"/>
      <c r="P51" s="48"/>
      <c r="Q51" s="48"/>
      <c r="R51" s="48"/>
    </row>
    <row r="52" spans="2:18" s="2" customFormat="1" ht="9.75">
      <c r="B52" s="66">
        <v>110239901</v>
      </c>
      <c r="C52" s="64">
        <v>1</v>
      </c>
      <c r="D52" s="2" t="s">
        <v>79</v>
      </c>
      <c r="E52" s="1">
        <v>159</v>
      </c>
      <c r="F52" s="1">
        <v>941.9</v>
      </c>
      <c r="G52" s="37">
        <v>82332.9</v>
      </c>
      <c r="H52" s="37">
        <v>40343.12</v>
      </c>
      <c r="I52" s="47">
        <v>36515</v>
      </c>
      <c r="J52" s="47">
        <v>37256</v>
      </c>
      <c r="K52" s="47">
        <v>37256</v>
      </c>
      <c r="L52" s="30">
        <v>292</v>
      </c>
      <c r="M52" s="30" t="s">
        <v>49</v>
      </c>
      <c r="N52" s="48">
        <v>741</v>
      </c>
      <c r="O52" s="48"/>
      <c r="P52" s="48"/>
      <c r="Q52" s="48"/>
      <c r="R52" s="48"/>
    </row>
    <row r="53" spans="2:18" s="2" customFormat="1" ht="9.75">
      <c r="B53" s="66">
        <v>110189901</v>
      </c>
      <c r="C53" s="64">
        <v>1</v>
      </c>
      <c r="D53" s="2" t="s">
        <v>80</v>
      </c>
      <c r="E53" s="1">
        <v>200</v>
      </c>
      <c r="F53" s="1">
        <v>1158.7</v>
      </c>
      <c r="G53" s="37">
        <v>90462.5</v>
      </c>
      <c r="H53" s="37">
        <v>9046.25</v>
      </c>
      <c r="I53" s="47">
        <v>36455</v>
      </c>
      <c r="J53" s="47">
        <v>37256</v>
      </c>
      <c r="K53" s="47">
        <v>37256</v>
      </c>
      <c r="L53" s="30">
        <v>292</v>
      </c>
      <c r="M53" s="30" t="s">
        <v>49</v>
      </c>
      <c r="N53" s="48">
        <v>801</v>
      </c>
      <c r="O53" s="48"/>
      <c r="P53" s="48"/>
      <c r="Q53" s="48"/>
      <c r="R53" s="48"/>
    </row>
    <row r="54" spans="2:18" s="2" customFormat="1" ht="9.75">
      <c r="B54" s="66">
        <v>110129901</v>
      </c>
      <c r="C54" s="64">
        <v>1</v>
      </c>
      <c r="D54" s="2" t="s">
        <v>81</v>
      </c>
      <c r="E54" s="1">
        <v>209</v>
      </c>
      <c r="F54" s="1">
        <v>1871.7</v>
      </c>
      <c r="G54" s="37">
        <v>37544.67</v>
      </c>
      <c r="H54" s="37">
        <v>3754.47</v>
      </c>
      <c r="I54" s="47">
        <v>36580</v>
      </c>
      <c r="J54" s="47">
        <v>37256</v>
      </c>
      <c r="K54" s="47">
        <v>37256</v>
      </c>
      <c r="L54" s="30">
        <v>292</v>
      </c>
      <c r="M54" s="30" t="s">
        <v>82</v>
      </c>
      <c r="N54" s="48">
        <v>676</v>
      </c>
      <c r="O54" s="48"/>
      <c r="P54" s="48"/>
      <c r="Q54" s="48"/>
      <c r="R54" s="48"/>
    </row>
    <row r="55" spans="2:18" s="2" customFormat="1" ht="9.75">
      <c r="B55" s="66">
        <v>110269901</v>
      </c>
      <c r="C55" s="64">
        <v>1</v>
      </c>
      <c r="D55" s="2" t="s">
        <v>83</v>
      </c>
      <c r="E55" s="1">
        <v>204</v>
      </c>
      <c r="F55" s="1">
        <v>1380.4</v>
      </c>
      <c r="G55" s="37">
        <v>224164.7</v>
      </c>
      <c r="H55" s="37">
        <v>89665.88</v>
      </c>
      <c r="I55" s="47">
        <v>36511</v>
      </c>
      <c r="J55" s="47">
        <v>37256</v>
      </c>
      <c r="K55" s="47">
        <v>37256</v>
      </c>
      <c r="L55" s="30">
        <v>292</v>
      </c>
      <c r="M55" s="30" t="s">
        <v>49</v>
      </c>
      <c r="N55" s="48">
        <v>745</v>
      </c>
      <c r="O55" s="48"/>
      <c r="P55" s="48"/>
      <c r="Q55" s="48"/>
      <c r="R55" s="48"/>
    </row>
    <row r="56" spans="2:18" s="2" customFormat="1" ht="9.75">
      <c r="B56" s="66">
        <v>110279901</v>
      </c>
      <c r="C56" s="64">
        <v>1</v>
      </c>
      <c r="D56" s="2" t="s">
        <v>84</v>
      </c>
      <c r="E56" s="1">
        <v>67</v>
      </c>
      <c r="F56" s="1">
        <v>746.4</v>
      </c>
      <c r="G56" s="37">
        <v>51183.5</v>
      </c>
      <c r="H56" s="37">
        <v>5118.35</v>
      </c>
      <c r="I56" s="47">
        <v>36585</v>
      </c>
      <c r="J56" s="47">
        <v>37346</v>
      </c>
      <c r="K56" s="47">
        <v>37346</v>
      </c>
      <c r="L56" s="30">
        <v>382</v>
      </c>
      <c r="M56" s="30" t="s">
        <v>64</v>
      </c>
      <c r="N56" s="48">
        <v>761</v>
      </c>
      <c r="O56" s="48"/>
      <c r="P56" s="48"/>
      <c r="Q56" s="48"/>
      <c r="R56" s="48"/>
    </row>
    <row r="57" spans="2:18" s="2" customFormat="1" ht="9.75">
      <c r="B57" s="66">
        <v>110149701</v>
      </c>
      <c r="C57" s="64">
        <v>1</v>
      </c>
      <c r="D57" s="2" t="s">
        <v>85</v>
      </c>
      <c r="E57" s="1">
        <v>150.1</v>
      </c>
      <c r="F57" s="1">
        <v>1116.7</v>
      </c>
      <c r="G57" s="37">
        <v>40100.81</v>
      </c>
      <c r="H57" s="37">
        <v>23135.4</v>
      </c>
      <c r="I57" s="47">
        <v>35759</v>
      </c>
      <c r="J57" s="47">
        <v>36525</v>
      </c>
      <c r="K57" s="47">
        <v>37346</v>
      </c>
      <c r="L57" s="30">
        <v>382</v>
      </c>
      <c r="M57" s="30" t="s">
        <v>51</v>
      </c>
      <c r="N57" s="48">
        <v>1587</v>
      </c>
      <c r="O57" s="48"/>
      <c r="P57" s="48"/>
      <c r="Q57" s="48"/>
      <c r="R57" s="48"/>
    </row>
    <row r="58" spans="2:18" s="2" customFormat="1" ht="9.75">
      <c r="B58" s="66">
        <v>110090001</v>
      </c>
      <c r="C58" s="64">
        <v>1</v>
      </c>
      <c r="D58" s="2" t="s">
        <v>86</v>
      </c>
      <c r="E58" s="1">
        <v>158</v>
      </c>
      <c r="F58" s="1">
        <v>1504</v>
      </c>
      <c r="G58" s="37">
        <v>186330.3</v>
      </c>
      <c r="H58" s="37">
        <v>18633.02</v>
      </c>
      <c r="I58" s="47">
        <v>36838</v>
      </c>
      <c r="J58" s="47">
        <v>37437</v>
      </c>
      <c r="K58" s="47">
        <v>37437</v>
      </c>
      <c r="L58" s="30">
        <v>473</v>
      </c>
      <c r="M58" s="30" t="s">
        <v>87</v>
      </c>
      <c r="N58" s="48">
        <v>599</v>
      </c>
      <c r="O58" s="48"/>
      <c r="P58" s="48"/>
      <c r="Q58" s="48"/>
      <c r="R58" s="48"/>
    </row>
    <row r="59" spans="2:18" s="2" customFormat="1" ht="9.75">
      <c r="B59" s="66">
        <v>110060001</v>
      </c>
      <c r="C59" s="64">
        <v>1</v>
      </c>
      <c r="D59" s="2" t="s">
        <v>88</v>
      </c>
      <c r="E59" s="1">
        <v>107</v>
      </c>
      <c r="F59" s="1">
        <v>607.3</v>
      </c>
      <c r="G59" s="37">
        <v>78830</v>
      </c>
      <c r="H59" s="37">
        <v>7883</v>
      </c>
      <c r="I59" s="47">
        <v>36718</v>
      </c>
      <c r="J59" s="47">
        <v>37437</v>
      </c>
      <c r="K59" s="47">
        <v>37437</v>
      </c>
      <c r="L59" s="30">
        <v>473</v>
      </c>
      <c r="M59" s="30" t="s">
        <v>89</v>
      </c>
      <c r="N59" s="48">
        <v>719</v>
      </c>
      <c r="O59" s="48"/>
      <c r="P59" s="48"/>
      <c r="Q59" s="48"/>
      <c r="R59" s="48"/>
    </row>
    <row r="60" spans="2:18" s="2" customFormat="1" ht="9.75">
      <c r="B60" s="66">
        <v>110020001</v>
      </c>
      <c r="C60" s="64">
        <v>1</v>
      </c>
      <c r="D60" s="2" t="s">
        <v>90</v>
      </c>
      <c r="E60" s="1">
        <v>168</v>
      </c>
      <c r="F60" s="1">
        <v>728.6</v>
      </c>
      <c r="G60" s="37">
        <v>25609.2</v>
      </c>
      <c r="H60" s="37">
        <v>14341.15</v>
      </c>
      <c r="I60" s="47">
        <v>36740</v>
      </c>
      <c r="J60" s="47">
        <v>37437</v>
      </c>
      <c r="K60" s="47">
        <v>37437</v>
      </c>
      <c r="L60" s="30">
        <v>473</v>
      </c>
      <c r="M60" s="30" t="s">
        <v>91</v>
      </c>
      <c r="N60" s="48">
        <v>697</v>
      </c>
      <c r="O60" s="48"/>
      <c r="P60" s="48"/>
      <c r="Q60" s="48"/>
      <c r="R60" s="48"/>
    </row>
    <row r="61" spans="2:18" s="2" customFormat="1" ht="9.75">
      <c r="B61" s="66">
        <v>110120001</v>
      </c>
      <c r="C61" s="64">
        <v>1</v>
      </c>
      <c r="D61" s="2" t="s">
        <v>92</v>
      </c>
      <c r="E61" s="1">
        <v>99</v>
      </c>
      <c r="F61" s="1">
        <v>621.8</v>
      </c>
      <c r="G61" s="37">
        <v>60295.1</v>
      </c>
      <c r="H61" s="37">
        <v>6029.51</v>
      </c>
      <c r="I61" s="47">
        <v>36831</v>
      </c>
      <c r="J61" s="47">
        <v>37437</v>
      </c>
      <c r="K61" s="47">
        <v>37437</v>
      </c>
      <c r="L61" s="30">
        <v>473</v>
      </c>
      <c r="M61" s="30" t="s">
        <v>93</v>
      </c>
      <c r="N61" s="48">
        <v>606</v>
      </c>
      <c r="O61" s="48"/>
      <c r="P61" s="48"/>
      <c r="Q61" s="48"/>
      <c r="R61" s="48"/>
    </row>
    <row r="62" spans="2:18" s="2" customFormat="1" ht="9.75">
      <c r="B62" s="66">
        <v>110050001</v>
      </c>
      <c r="C62" s="64">
        <v>1</v>
      </c>
      <c r="D62" s="2" t="s">
        <v>94</v>
      </c>
      <c r="E62" s="1">
        <v>144</v>
      </c>
      <c r="F62" s="1">
        <v>825.2</v>
      </c>
      <c r="G62" s="37">
        <v>136510.6</v>
      </c>
      <c r="H62" s="37">
        <v>79176.15</v>
      </c>
      <c r="I62" s="47">
        <v>36733</v>
      </c>
      <c r="J62" s="47">
        <v>37529</v>
      </c>
      <c r="K62" s="47">
        <v>37529</v>
      </c>
      <c r="L62" s="30">
        <v>565</v>
      </c>
      <c r="M62" s="30" t="s">
        <v>89</v>
      </c>
      <c r="N62" s="48">
        <v>796</v>
      </c>
      <c r="O62" s="48"/>
      <c r="P62" s="48"/>
      <c r="Q62" s="48"/>
      <c r="R62" s="48"/>
    </row>
    <row r="63" spans="2:18" s="2" customFormat="1" ht="9.75">
      <c r="B63" s="66">
        <v>110070001</v>
      </c>
      <c r="C63" s="64">
        <v>1</v>
      </c>
      <c r="D63" s="2" t="s">
        <v>95</v>
      </c>
      <c r="E63" s="1">
        <v>165</v>
      </c>
      <c r="F63" s="1">
        <v>811.2</v>
      </c>
      <c r="G63" s="37">
        <v>82897.4</v>
      </c>
      <c r="H63" s="37">
        <v>8289.74</v>
      </c>
      <c r="I63" s="47">
        <v>36802</v>
      </c>
      <c r="J63" s="47">
        <v>37529</v>
      </c>
      <c r="K63" s="47">
        <v>37529</v>
      </c>
      <c r="L63" s="30">
        <v>565</v>
      </c>
      <c r="M63" s="30" t="s">
        <v>93</v>
      </c>
      <c r="N63" s="48">
        <v>727</v>
      </c>
      <c r="O63" s="48"/>
      <c r="P63" s="48"/>
      <c r="Q63" s="48"/>
      <c r="R63" s="48"/>
    </row>
    <row r="64" spans="2:18" s="2" customFormat="1" ht="9.75">
      <c r="B64" s="66">
        <v>110089901</v>
      </c>
      <c r="C64" s="64">
        <v>1</v>
      </c>
      <c r="D64" s="2" t="s">
        <v>96</v>
      </c>
      <c r="E64" s="1">
        <v>233</v>
      </c>
      <c r="F64" s="1">
        <v>1419.3</v>
      </c>
      <c r="G64" s="37">
        <v>20090.45</v>
      </c>
      <c r="H64" s="37">
        <v>2009.05</v>
      </c>
      <c r="I64" s="47">
        <v>36732</v>
      </c>
      <c r="J64" s="47">
        <v>37529</v>
      </c>
      <c r="K64" s="47">
        <v>37529</v>
      </c>
      <c r="L64" s="30">
        <v>565</v>
      </c>
      <c r="M64" s="30" t="s">
        <v>97</v>
      </c>
      <c r="N64" s="48">
        <v>797</v>
      </c>
      <c r="O64" s="48"/>
      <c r="P64" s="48"/>
      <c r="Q64" s="48"/>
      <c r="R64" s="48"/>
    </row>
    <row r="65" spans="2:18" s="2" customFormat="1" ht="9.75">
      <c r="B65" s="66">
        <v>110109901</v>
      </c>
      <c r="C65" s="64">
        <v>1</v>
      </c>
      <c r="D65" s="2" t="s">
        <v>98</v>
      </c>
      <c r="E65" s="1">
        <v>249</v>
      </c>
      <c r="F65" s="1">
        <v>989.5</v>
      </c>
      <c r="G65" s="37">
        <v>26127.74</v>
      </c>
      <c r="H65" s="37">
        <v>2612.77</v>
      </c>
      <c r="I65" s="47">
        <v>36746</v>
      </c>
      <c r="J65" s="47">
        <v>37529</v>
      </c>
      <c r="K65" s="47">
        <v>37529</v>
      </c>
      <c r="L65" s="30">
        <v>565</v>
      </c>
      <c r="M65" s="30" t="s">
        <v>99</v>
      </c>
      <c r="N65" s="48">
        <v>783</v>
      </c>
      <c r="O65" s="48"/>
      <c r="P65" s="48"/>
      <c r="Q65" s="48"/>
      <c r="R65" s="48"/>
    </row>
    <row r="66" spans="2:18" s="2" customFormat="1" ht="9.75">
      <c r="B66" s="66">
        <v>110140001</v>
      </c>
      <c r="C66" s="64">
        <v>1</v>
      </c>
      <c r="D66" s="2" t="s">
        <v>100</v>
      </c>
      <c r="E66" s="1">
        <v>126</v>
      </c>
      <c r="F66" s="1">
        <v>820</v>
      </c>
      <c r="G66" s="37">
        <v>122707.8</v>
      </c>
      <c r="H66" s="37">
        <v>122707.8</v>
      </c>
      <c r="I66" s="47">
        <v>36861</v>
      </c>
      <c r="J66" s="47">
        <v>37529</v>
      </c>
      <c r="K66" s="47">
        <v>37529</v>
      </c>
      <c r="L66" s="30">
        <v>565</v>
      </c>
      <c r="M66" s="30" t="s">
        <v>60</v>
      </c>
      <c r="N66" s="48">
        <v>668</v>
      </c>
      <c r="O66" s="48"/>
      <c r="P66" s="48"/>
      <c r="Q66" s="48"/>
      <c r="R66" s="48"/>
    </row>
    <row r="67" spans="2:18" s="2" customFormat="1" ht="9.75">
      <c r="B67" s="66">
        <v>110150001</v>
      </c>
      <c r="C67" s="64">
        <v>1</v>
      </c>
      <c r="D67" s="2" t="s">
        <v>101</v>
      </c>
      <c r="E67" s="1">
        <v>179</v>
      </c>
      <c r="F67" s="1">
        <v>4880</v>
      </c>
      <c r="G67" s="37">
        <v>148009</v>
      </c>
      <c r="H67" s="37">
        <v>14801</v>
      </c>
      <c r="I67" s="47">
        <v>36859</v>
      </c>
      <c r="J67" s="47">
        <v>37529</v>
      </c>
      <c r="K67" s="47">
        <v>37529</v>
      </c>
      <c r="L67" s="30">
        <v>565</v>
      </c>
      <c r="M67" s="30" t="s">
        <v>97</v>
      </c>
      <c r="N67" s="48">
        <v>670</v>
      </c>
      <c r="O67" s="48"/>
      <c r="P67" s="48"/>
      <c r="Q67" s="48"/>
      <c r="R67" s="48"/>
    </row>
    <row r="68" spans="2:18" s="2" customFormat="1" ht="9.75">
      <c r="B68" s="66">
        <v>110170001</v>
      </c>
      <c r="C68" s="64">
        <v>1</v>
      </c>
      <c r="D68" s="2" t="s">
        <v>102</v>
      </c>
      <c r="E68" s="1">
        <v>65</v>
      </c>
      <c r="F68" s="1">
        <v>556.7</v>
      </c>
      <c r="G68" s="37">
        <v>16604.9</v>
      </c>
      <c r="H68" s="37">
        <v>1660.49</v>
      </c>
      <c r="I68" s="47">
        <v>36915</v>
      </c>
      <c r="J68" s="47">
        <v>37560</v>
      </c>
      <c r="K68" s="47">
        <v>37560</v>
      </c>
      <c r="L68" s="30">
        <v>596</v>
      </c>
      <c r="M68" s="30" t="s">
        <v>82</v>
      </c>
      <c r="N68" s="48">
        <v>645</v>
      </c>
      <c r="O68" s="48"/>
      <c r="P68" s="48"/>
      <c r="Q68" s="48"/>
      <c r="R68" s="48"/>
    </row>
    <row r="69" spans="2:18" s="2" customFormat="1" ht="9.75">
      <c r="B69" s="66">
        <v>110160001</v>
      </c>
      <c r="C69" s="64">
        <v>1</v>
      </c>
      <c r="D69" s="2" t="s">
        <v>103</v>
      </c>
      <c r="E69" s="1">
        <v>154</v>
      </c>
      <c r="F69" s="1">
        <v>3600.5</v>
      </c>
      <c r="G69" s="37">
        <v>126898.4</v>
      </c>
      <c r="H69" s="37">
        <v>12689.84</v>
      </c>
      <c r="I69" s="47">
        <v>36915</v>
      </c>
      <c r="J69" s="47">
        <v>37560</v>
      </c>
      <c r="K69" s="47">
        <v>37560</v>
      </c>
      <c r="L69" s="30">
        <v>596</v>
      </c>
      <c r="M69" s="30" t="s">
        <v>82</v>
      </c>
      <c r="N69" s="48">
        <v>645</v>
      </c>
      <c r="O69" s="48"/>
      <c r="P69" s="48"/>
      <c r="Q69" s="48"/>
      <c r="R69" s="48"/>
    </row>
    <row r="70" spans="2:18" s="2" customFormat="1" ht="9.75">
      <c r="B70" s="66">
        <v>110180001</v>
      </c>
      <c r="C70" s="64">
        <v>1</v>
      </c>
      <c r="D70" s="2" t="s">
        <v>104</v>
      </c>
      <c r="E70" s="1">
        <v>66</v>
      </c>
      <c r="F70" s="1">
        <v>396.6</v>
      </c>
      <c r="G70" s="37">
        <v>47174.8</v>
      </c>
      <c r="H70" s="37">
        <v>4717.48</v>
      </c>
      <c r="I70" s="47">
        <v>36921</v>
      </c>
      <c r="J70" s="47">
        <v>37621</v>
      </c>
      <c r="K70" s="47">
        <v>37621</v>
      </c>
      <c r="L70" s="30">
        <v>657</v>
      </c>
      <c r="M70" s="30" t="s">
        <v>64</v>
      </c>
      <c r="N70" s="48">
        <v>700</v>
      </c>
      <c r="O70" s="48"/>
      <c r="P70" s="48"/>
      <c r="Q70" s="48"/>
      <c r="R70" s="48"/>
    </row>
    <row r="71" spans="2:18" s="2" customFormat="1" ht="9.75">
      <c r="B71" s="66">
        <v>110100001</v>
      </c>
      <c r="C71" s="64">
        <v>1</v>
      </c>
      <c r="D71" s="2" t="s">
        <v>105</v>
      </c>
      <c r="E71" s="1">
        <v>166</v>
      </c>
      <c r="F71" s="1">
        <v>1585.2</v>
      </c>
      <c r="G71" s="37">
        <v>27225.7</v>
      </c>
      <c r="H71" s="37">
        <v>2722.57</v>
      </c>
      <c r="I71" s="47">
        <v>36915</v>
      </c>
      <c r="J71" s="47">
        <v>37621</v>
      </c>
      <c r="K71" s="47">
        <v>37621</v>
      </c>
      <c r="L71" s="30">
        <v>657</v>
      </c>
      <c r="M71" s="30" t="s">
        <v>93</v>
      </c>
      <c r="N71" s="48">
        <v>706</v>
      </c>
      <c r="O71" s="48"/>
      <c r="P71" s="48"/>
      <c r="Q71" s="48"/>
      <c r="R71" s="48"/>
    </row>
    <row r="72" spans="2:18" s="2" customFormat="1" ht="9.75">
      <c r="B72" s="66">
        <v>110110001</v>
      </c>
      <c r="C72" s="64">
        <v>1</v>
      </c>
      <c r="D72" s="2" t="s">
        <v>106</v>
      </c>
      <c r="E72" s="1">
        <v>321</v>
      </c>
      <c r="F72" s="1">
        <v>4643.1</v>
      </c>
      <c r="G72" s="37">
        <v>64589.3</v>
      </c>
      <c r="H72" s="37">
        <v>6458.93</v>
      </c>
      <c r="I72" s="47">
        <v>36915</v>
      </c>
      <c r="J72" s="47">
        <v>37621</v>
      </c>
      <c r="K72" s="47">
        <v>37621</v>
      </c>
      <c r="L72" s="30">
        <v>657</v>
      </c>
      <c r="M72" s="30" t="s">
        <v>93</v>
      </c>
      <c r="N72" s="48">
        <v>706</v>
      </c>
      <c r="O72" s="48"/>
      <c r="P72" s="48"/>
      <c r="Q72" s="48"/>
      <c r="R72" s="48"/>
    </row>
    <row r="73" spans="2:18" s="2" customFormat="1" ht="9.75">
      <c r="B73" s="66">
        <v>110080001</v>
      </c>
      <c r="C73" s="64">
        <v>1</v>
      </c>
      <c r="D73" s="2" t="s">
        <v>107</v>
      </c>
      <c r="E73" s="1">
        <v>74</v>
      </c>
      <c r="F73" s="1">
        <v>1594.6</v>
      </c>
      <c r="G73" s="37">
        <v>19467.86</v>
      </c>
      <c r="H73" s="37">
        <v>1946.79</v>
      </c>
      <c r="I73" s="47">
        <v>36931</v>
      </c>
      <c r="J73" s="47">
        <v>37621</v>
      </c>
      <c r="K73" s="47">
        <v>37621</v>
      </c>
      <c r="L73" s="30">
        <v>657</v>
      </c>
      <c r="M73" s="30" t="s">
        <v>82</v>
      </c>
      <c r="N73" s="48">
        <v>690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