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<sst xmlns="http://schemas.openxmlformats.org/spreadsheetml/2006/main" count="236" uniqueCount="150">
  <si>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</si>
  <si>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</si>
  <si>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</si>
  <si>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</si>
  <si>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</si>
  <si>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</si>
  <si>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</si>
  <si>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</si>
  <si>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</si>
  <si>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</si>
  <si>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</si>
  <si>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</si>
  <si>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</si>
  <si>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</si>
  <si>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</si>
  <si>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</si>
  <si>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</si>
  <si>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</si>
  <si>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</si>
  <si>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</si>
  <si>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</si>
  <si>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</si>
  <si>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</si>
  <si>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</si>
  <si>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</si>
  <si>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</si>
  <si>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</si>
  <si>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</si>
  <si>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</si>
  <si>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</si>
  <si>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</si>
  <si>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</si>
  <si>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</si>
  <si>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</si>
  <si>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</si>
  <si>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</si>
  <si>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</si>
  <si>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</si>
  <si>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</si>
  <si>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</si>
  <si>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</si>
  <si>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</si>
  <si>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</si>
  <si>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</si>
  <si>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</si>
  <si>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</si>
  <si>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</si>
  <si>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</si>
  <si>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</si>
  <si>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</si>
  <si>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110189901</t>
  </si>
  <si>
    <t>1</t>
  </si>
  <si>
    <t>ROCKING CHAIR HDWD.</t>
  </si>
  <si>
    <t>NORTHERN MICHIGAN VENEERS INC</t>
  </si>
  <si>
    <t>110019901</t>
  </si>
  <si>
    <t>ROLAND LAKE BLOCK</t>
  </si>
  <si>
    <t>110209901</t>
  </si>
  <si>
    <t>EAGLE EYE ASPEN</t>
  </si>
  <si>
    <t>SHAMCO, INC.</t>
  </si>
  <si>
    <t>110089901</t>
  </si>
  <si>
    <t>2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</si>
  <si>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</si>
  <si>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</si>
  <si>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</si>
  <si>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</si>
  <si>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</si>
  <si>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</si>
  <si>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</si>
  <si>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</si>
  <si>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</si>
  <si>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</si>
  <si>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</si>
  <si>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</si>
  <si>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</si>
  <si>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</si>
  <si>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</si>
  <si>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</si>
  <si>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</si>
  <si>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BFP MANAGEMENT, INC.</t>
  </si>
  <si>
    <t>110110001</t>
  </si>
  <si>
    <t>SLEEPING BAY HDWD.</t>
  </si>
  <si>
    <t>110119901</t>
  </si>
  <si>
    <t>HYDRAULIC HARDWOOD</t>
  </si>
  <si>
    <t>NORTHERN HARDWOODS / ROSSI</t>
  </si>
  <si>
    <t>110129901</t>
  </si>
  <si>
    <t>SUMMIT LAKE HDWD</t>
  </si>
  <si>
    <t>110269801</t>
  </si>
  <si>
    <t>MURPHY ACRES</t>
  </si>
  <si>
    <t>SANTTI BROTHERS</t>
  </si>
  <si>
    <t>110020001</t>
  </si>
  <si>
    <t>ROCKY ROAD HDWD</t>
  </si>
  <si>
    <t>ASPEN LUMBER</t>
  </si>
  <si>
    <t>110120001</t>
  </si>
  <si>
    <t>RUTH LAKE HARDWOOD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</si>
  <si>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</si>
  <si>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</si>
  <si>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</si>
  <si>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</si>
  <si>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</si>
  <si>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</si>
  <si>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</si>
  <si>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</si>
  <si>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</si>
  <si>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</si>
  <si>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110030201</t>
  </si>
  <si>
    <t>LIFE JACKET JACK PINE</t>
  </si>
  <si>
    <t>LONGYEAR, JM, LLC</t>
  </si>
  <si>
    <t>110220101</t>
  </si>
  <si>
    <t>M-26 HDWD</t>
  </si>
  <si>
    <t>110050101</t>
  </si>
  <si>
    <t>PINNACLE HARDWOOD</t>
  </si>
  <si>
    <t>110230101</t>
  </si>
  <si>
    <t>RED CREEK HDWD.</t>
  </si>
  <si>
    <t>110110101</t>
  </si>
  <si>
    <t>ELM RIVER BLOCK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</si>
  <si>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</si>
  <si>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</si>
  <si>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</si>
  <si>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</si>
  <si>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</si>
  <si>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</si>
  <si>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</si>
  <si>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</si>
  <si>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</si>
  <si>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</si>
  <si>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</si>
  <si>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</si>
  <si>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</si>
  <si>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</si>
  <si>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J &amp; A PENEGOR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</si>
  <si>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</si>
  <si>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</si>
  <si>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</si>
  <si>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</si>
  <si>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</si>
  <si>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</si>
  <si>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</si>
  <si>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</si>
  <si>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</si>
  <si>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</si>
  <si>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</si>
  <si>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</si>
  <si>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</si>
  <si>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</si>
  <si>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110010201</t>
  </si>
  <si>
    <t>HORSE BARN HDWD</t>
  </si>
  <si>
    <t>WESTMAN FOREST PRODUCTS</t>
  </si>
  <si>
    <t>110040201</t>
  </si>
  <si>
    <t>HOT PLATE HDWD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</si>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</sst>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6052</v>
      </c>
      <c r="L17" s="30"/>
    </row>
    <row r="18" spans="4:12" ht="12.75">
      <c r="D18" s="12" t="s">
        <v>37</v>
      </c>
      <c r="G18" s="21">
        <f>DSUM(DATABASE,5,U15:U16)</f>
        <v>71098.78000000001</v>
      </c>
      <c r="L18" s="30"/>
    </row>
    <row r="19" spans="4:12" ht="12.75">
      <c r="D19" s="12" t="s">
        <v>34</v>
      </c>
      <c r="G19" s="18">
        <f>DSUM(DATABASE,6,V15:V16)</f>
        <v>2846738.3199999994</v>
      </c>
      <c r="L19" s="30"/>
    </row>
    <row r="20" spans="4:12" ht="12.75">
      <c r="D20" s="12" t="s">
        <v>38</v>
      </c>
      <c r="G20" s="18">
        <f>DSUM(DATABASE,7,W15:W16)</f>
        <v>1553164.4500000002</v>
      </c>
      <c r="L20" s="30"/>
    </row>
    <row r="21" spans="4:12" ht="12.75">
      <c r="D21" s="12" t="s">
        <v>35</v>
      </c>
      <c r="E21" s="22"/>
      <c r="F21" s="22"/>
      <c r="G21" s="18">
        <f>+G19-G20</f>
        <v>1293573.8699999992</v>
      </c>
      <c r="L21" s="30"/>
    </row>
    <row r="22" spans="4:12" ht="12.75">
      <c r="D22" s="12" t="s">
        <v>44</v>
      </c>
      <c r="E22" s="22"/>
      <c r="F22" s="22"/>
      <c r="G22" s="45">
        <f>+G20/G19</f>
        <v>0.5455943874742939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2.328904109589041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200</v>
      </c>
      <c r="F31" s="1">
        <v>1158.7</v>
      </c>
      <c r="G31" s="37">
        <v>90847.27</v>
      </c>
      <c r="H31" s="37">
        <v>90847.27</v>
      </c>
      <c r="I31" s="47">
        <v>36455</v>
      </c>
      <c r="J31" s="47">
        <v>37256</v>
      </c>
      <c r="K31" s="47">
        <v>37256</v>
      </c>
      <c r="L31" s="30">
        <v>-226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211</v>
      </c>
      <c r="F32" s="1">
        <v>1438.3</v>
      </c>
      <c r="G32" s="37">
        <v>41577.33</v>
      </c>
      <c r="H32" s="37">
        <v>41577.33</v>
      </c>
      <c r="I32" s="47">
        <v>36276</v>
      </c>
      <c r="J32" s="47">
        <v>37072</v>
      </c>
      <c r="K32" s="47">
        <v>37437</v>
      </c>
      <c r="L32" s="30">
        <v>-45</v>
      </c>
      <c r="M32" s="30" t="s">
        <v>53</v>
      </c>
      <c r="N32" s="48">
        <v>1161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189</v>
      </c>
      <c r="F33" s="1">
        <v>5109.4</v>
      </c>
      <c r="G33" s="37">
        <v>151837.4</v>
      </c>
      <c r="H33" s="37">
        <v>151837.4</v>
      </c>
      <c r="I33" s="47">
        <v>36388</v>
      </c>
      <c r="J33" s="47">
        <v>37164</v>
      </c>
      <c r="K33" s="47">
        <v>37529</v>
      </c>
      <c r="L33" s="30">
        <v>47</v>
      </c>
      <c r="M33" s="30" t="s">
        <v>58</v>
      </c>
      <c r="N33" s="48">
        <v>1141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233</v>
      </c>
      <c r="F34" s="1">
        <v>1419.3</v>
      </c>
      <c r="G34" s="37">
        <v>20090.45</v>
      </c>
      <c r="H34" s="37">
        <v>2009.05</v>
      </c>
      <c r="I34" s="47">
        <v>36732</v>
      </c>
      <c r="J34" s="47">
        <v>37529</v>
      </c>
      <c r="K34" s="47">
        <v>37529</v>
      </c>
      <c r="L34" s="30">
        <v>47</v>
      </c>
      <c r="M34" s="30" t="s">
        <v>62</v>
      </c>
      <c r="N34" s="48">
        <v>797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249</v>
      </c>
      <c r="F35" s="1">
        <v>989.5</v>
      </c>
      <c r="G35" s="37">
        <v>26127.74</v>
      </c>
      <c r="H35" s="37">
        <v>2612.77</v>
      </c>
      <c r="I35" s="47">
        <v>36746</v>
      </c>
      <c r="J35" s="47">
        <v>37529</v>
      </c>
      <c r="K35" s="47">
        <v>37529</v>
      </c>
      <c r="L35" s="30">
        <v>47</v>
      </c>
      <c r="M35" s="30" t="s">
        <v>65</v>
      </c>
      <c r="N35" s="48">
        <v>783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179</v>
      </c>
      <c r="F36" s="1">
        <v>4880</v>
      </c>
      <c r="G36" s="37">
        <v>148009</v>
      </c>
      <c r="H36" s="37">
        <v>102126.2</v>
      </c>
      <c r="I36" s="47">
        <v>36859</v>
      </c>
      <c r="J36" s="47">
        <v>37529</v>
      </c>
      <c r="K36" s="47">
        <v>37529</v>
      </c>
      <c r="L36" s="30">
        <v>47</v>
      </c>
      <c r="M36" s="30" t="s">
        <v>68</v>
      </c>
      <c r="N36" s="48">
        <v>670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65</v>
      </c>
      <c r="F37" s="1">
        <v>556.7</v>
      </c>
      <c r="G37" s="37">
        <v>16604.9</v>
      </c>
      <c r="H37" s="37">
        <v>1660.49</v>
      </c>
      <c r="I37" s="47">
        <v>36915</v>
      </c>
      <c r="J37" s="47">
        <v>37560</v>
      </c>
      <c r="K37" s="47">
        <v>37560</v>
      </c>
      <c r="L37" s="30">
        <v>78</v>
      </c>
      <c r="M37" s="30" t="s">
        <v>71</v>
      </c>
      <c r="N37" s="48">
        <v>645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154</v>
      </c>
      <c r="F38" s="1">
        <v>3600.5</v>
      </c>
      <c r="G38" s="37">
        <v>126898.4</v>
      </c>
      <c r="H38" s="37">
        <v>64718.18</v>
      </c>
      <c r="I38" s="47">
        <v>36915</v>
      </c>
      <c r="J38" s="47">
        <v>37560</v>
      </c>
      <c r="K38" s="47">
        <v>37560</v>
      </c>
      <c r="L38" s="30">
        <v>78</v>
      </c>
      <c r="M38" s="30" t="s">
        <v>71</v>
      </c>
      <c r="N38" s="48">
        <v>645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60</v>
      </c>
      <c r="D39" s="46" t="s">
        <v>75</v>
      </c>
      <c r="E39" s="1">
        <v>186</v>
      </c>
      <c r="F39" s="1">
        <v>1641.4</v>
      </c>
      <c r="G39" s="37">
        <v>52664.45</v>
      </c>
      <c r="H39" s="37">
        <v>55037.34</v>
      </c>
      <c r="I39" s="47">
        <v>36157</v>
      </c>
      <c r="J39" s="47">
        <v>36891</v>
      </c>
      <c r="K39" s="47">
        <v>37621</v>
      </c>
      <c r="L39" s="30">
        <v>139</v>
      </c>
      <c r="M39" s="30" t="s">
        <v>62</v>
      </c>
      <c r="N39" s="48">
        <v>1464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166</v>
      </c>
      <c r="F40" s="1">
        <v>1585.2</v>
      </c>
      <c r="G40" s="37">
        <v>27225.7</v>
      </c>
      <c r="H40" s="37">
        <v>2722.57</v>
      </c>
      <c r="I40" s="47">
        <v>36915</v>
      </c>
      <c r="J40" s="47">
        <v>37621</v>
      </c>
      <c r="K40" s="47">
        <v>37621</v>
      </c>
      <c r="L40" s="30">
        <v>139</v>
      </c>
      <c r="M40" s="30" t="s">
        <v>78</v>
      </c>
      <c r="N40" s="48">
        <v>706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321</v>
      </c>
      <c r="F41" s="1">
        <v>4643.1</v>
      </c>
      <c r="G41" s="37">
        <v>64589.3</v>
      </c>
      <c r="H41" s="37">
        <v>6458.93</v>
      </c>
      <c r="I41" s="47">
        <v>36915</v>
      </c>
      <c r="J41" s="47">
        <v>37621</v>
      </c>
      <c r="K41" s="47">
        <v>37621</v>
      </c>
      <c r="L41" s="5">
        <v>139</v>
      </c>
      <c r="M41" s="46" t="s">
        <v>78</v>
      </c>
      <c r="N41" s="2">
        <v>706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175</v>
      </c>
      <c r="F42" s="1">
        <v>804.4</v>
      </c>
      <c r="G42" s="37">
        <v>74042.54</v>
      </c>
      <c r="H42" s="37">
        <v>43291.9</v>
      </c>
      <c r="I42" s="47">
        <v>36545</v>
      </c>
      <c r="J42" s="47">
        <v>37256</v>
      </c>
      <c r="K42" s="47">
        <v>37711</v>
      </c>
      <c r="L42" s="30">
        <v>229</v>
      </c>
      <c r="M42" s="30" t="s">
        <v>83</v>
      </c>
      <c r="N42" s="48">
        <v>1166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60</v>
      </c>
      <c r="D43" s="2" t="s">
        <v>85</v>
      </c>
      <c r="E43" s="1">
        <v>209</v>
      </c>
      <c r="F43" s="1">
        <v>1871.7</v>
      </c>
      <c r="G43" s="37">
        <v>40143.54</v>
      </c>
      <c r="H43" s="37">
        <v>14988.61</v>
      </c>
      <c r="I43" s="47">
        <v>36580</v>
      </c>
      <c r="J43" s="47">
        <v>37256</v>
      </c>
      <c r="K43" s="47">
        <v>37711</v>
      </c>
      <c r="L43" s="30">
        <v>229</v>
      </c>
      <c r="M43" s="30" t="s">
        <v>83</v>
      </c>
      <c r="N43" s="48">
        <v>1131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167</v>
      </c>
      <c r="F44" s="1">
        <v>2170.1</v>
      </c>
      <c r="G44" s="37">
        <v>26904.45</v>
      </c>
      <c r="H44" s="37">
        <v>8959.46</v>
      </c>
      <c r="I44" s="47">
        <v>36327</v>
      </c>
      <c r="J44" s="47">
        <v>36891</v>
      </c>
      <c r="K44" s="47">
        <v>37712</v>
      </c>
      <c r="L44" s="30">
        <v>230</v>
      </c>
      <c r="M44" s="30" t="s">
        <v>88</v>
      </c>
      <c r="N44" s="48">
        <v>1385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168</v>
      </c>
      <c r="F45" s="1">
        <v>728.6</v>
      </c>
      <c r="G45" s="37">
        <v>25826.87</v>
      </c>
      <c r="H45" s="37">
        <v>21473.3</v>
      </c>
      <c r="I45" s="47">
        <v>36740</v>
      </c>
      <c r="J45" s="47">
        <v>37437</v>
      </c>
      <c r="K45" s="47">
        <v>37802</v>
      </c>
      <c r="L45" s="30">
        <v>320</v>
      </c>
      <c r="M45" s="30" t="s">
        <v>91</v>
      </c>
      <c r="N45" s="48">
        <v>1062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99</v>
      </c>
      <c r="F46" s="1">
        <v>621.8</v>
      </c>
      <c r="G46" s="37">
        <v>63309.85</v>
      </c>
      <c r="H46" s="37">
        <v>59089.19</v>
      </c>
      <c r="I46" s="47">
        <v>36831</v>
      </c>
      <c r="J46" s="47">
        <v>37437</v>
      </c>
      <c r="K46" s="47">
        <v>37802</v>
      </c>
      <c r="L46" s="30">
        <v>320</v>
      </c>
      <c r="M46" s="30" t="s">
        <v>78</v>
      </c>
      <c r="N46" s="48">
        <v>971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94</v>
      </c>
      <c r="F47" s="1">
        <v>2751</v>
      </c>
      <c r="G47" s="37">
        <v>46279.5</v>
      </c>
      <c r="H47" s="37">
        <v>28693.3</v>
      </c>
      <c r="I47" s="47">
        <v>37098</v>
      </c>
      <c r="J47" s="47">
        <v>37802</v>
      </c>
      <c r="K47" s="47">
        <v>37802</v>
      </c>
      <c r="L47" s="30">
        <v>320</v>
      </c>
      <c r="M47" s="30" t="s">
        <v>71</v>
      </c>
      <c r="N47" s="48">
        <v>704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69</v>
      </c>
      <c r="F48" s="1">
        <v>1388.3</v>
      </c>
      <c r="G48" s="37">
        <v>10704.88</v>
      </c>
      <c r="H48" s="37">
        <v>1070.49</v>
      </c>
      <c r="I48" s="47">
        <v>37104</v>
      </c>
      <c r="J48" s="47">
        <v>37802</v>
      </c>
      <c r="K48" s="47">
        <v>37802</v>
      </c>
      <c r="L48" s="30">
        <v>320</v>
      </c>
      <c r="M48" s="30" t="s">
        <v>88</v>
      </c>
      <c r="N48" s="48">
        <v>698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59</v>
      </c>
      <c r="F49" s="1">
        <v>1250.8</v>
      </c>
      <c r="G49" s="37">
        <v>17830.1</v>
      </c>
      <c r="H49" s="37">
        <v>1783.01</v>
      </c>
      <c r="I49" s="47">
        <v>37174</v>
      </c>
      <c r="J49" s="47">
        <v>37894</v>
      </c>
      <c r="K49" s="47">
        <v>37894</v>
      </c>
      <c r="L49" s="30">
        <v>412</v>
      </c>
      <c r="M49" s="30" t="s">
        <v>100</v>
      </c>
      <c r="N49" s="48">
        <v>720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115</v>
      </c>
      <c r="F50" s="1">
        <v>931.4</v>
      </c>
      <c r="G50" s="37">
        <v>53009</v>
      </c>
      <c r="H50" s="37">
        <v>25974.41</v>
      </c>
      <c r="I50" s="47">
        <v>37168</v>
      </c>
      <c r="J50" s="47">
        <v>37894</v>
      </c>
      <c r="K50" s="47">
        <v>37894</v>
      </c>
      <c r="L50" s="30">
        <v>412</v>
      </c>
      <c r="M50" s="30" t="s">
        <v>103</v>
      </c>
      <c r="N50" s="48">
        <v>726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178</v>
      </c>
      <c r="F51" s="1">
        <v>4070.58</v>
      </c>
      <c r="G51" s="37">
        <v>268125.1</v>
      </c>
      <c r="H51" s="37">
        <v>268125.1</v>
      </c>
      <c r="I51" s="47">
        <v>37313</v>
      </c>
      <c r="J51" s="47">
        <v>37894</v>
      </c>
      <c r="K51" s="47">
        <v>37894</v>
      </c>
      <c r="L51" s="30">
        <v>412</v>
      </c>
      <c r="M51" s="30" t="s">
        <v>106</v>
      </c>
      <c r="N51" s="48">
        <v>581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100</v>
      </c>
      <c r="F52" s="1">
        <v>1105.8</v>
      </c>
      <c r="G52" s="37">
        <v>51094.9</v>
      </c>
      <c r="H52" s="37">
        <v>5109.49</v>
      </c>
      <c r="I52" s="47">
        <v>37174</v>
      </c>
      <c r="J52" s="47">
        <v>37894</v>
      </c>
      <c r="K52" s="47">
        <v>37894</v>
      </c>
      <c r="L52" s="30">
        <v>412</v>
      </c>
      <c r="M52" s="30" t="s">
        <v>83</v>
      </c>
      <c r="N52" s="48">
        <v>720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116</v>
      </c>
      <c r="F53" s="1">
        <v>846</v>
      </c>
      <c r="G53" s="37">
        <v>135795.8</v>
      </c>
      <c r="H53" s="37">
        <v>135795.8</v>
      </c>
      <c r="I53" s="47">
        <v>37165</v>
      </c>
      <c r="J53" s="47">
        <v>37894</v>
      </c>
      <c r="K53" s="47">
        <v>37894</v>
      </c>
      <c r="L53" s="30">
        <v>412</v>
      </c>
      <c r="M53" s="30" t="s">
        <v>83</v>
      </c>
      <c r="N53" s="48">
        <v>729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127</v>
      </c>
      <c r="F54" s="1">
        <v>1276.5</v>
      </c>
      <c r="G54" s="37">
        <v>109012.1</v>
      </c>
      <c r="H54" s="37">
        <v>10901.21</v>
      </c>
      <c r="I54" s="47">
        <v>37179</v>
      </c>
      <c r="J54" s="47">
        <v>37925</v>
      </c>
      <c r="K54" s="47">
        <v>37925</v>
      </c>
      <c r="L54" s="30">
        <v>443</v>
      </c>
      <c r="M54" s="30" t="s">
        <v>83</v>
      </c>
      <c r="N54" s="48">
        <v>746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220</v>
      </c>
      <c r="F55" s="1">
        <v>1925.5</v>
      </c>
      <c r="G55" s="37">
        <v>220284.5</v>
      </c>
      <c r="H55" s="37">
        <v>160807.7</v>
      </c>
      <c r="I55" s="47">
        <v>37204</v>
      </c>
      <c r="J55" s="47">
        <v>37985</v>
      </c>
      <c r="K55" s="47">
        <v>37985</v>
      </c>
      <c r="L55" s="30">
        <v>503</v>
      </c>
      <c r="M55" s="30" t="s">
        <v>83</v>
      </c>
      <c r="N55" s="48">
        <v>781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90</v>
      </c>
      <c r="F56" s="1">
        <v>1458</v>
      </c>
      <c r="G56" s="37">
        <v>50156.14</v>
      </c>
      <c r="H56" s="37">
        <v>5015.62</v>
      </c>
      <c r="I56" s="47">
        <v>37224</v>
      </c>
      <c r="J56" s="47">
        <v>37986</v>
      </c>
      <c r="K56" s="47">
        <v>37986</v>
      </c>
      <c r="L56" s="30">
        <v>504</v>
      </c>
      <c r="M56" s="30" t="s">
        <v>100</v>
      </c>
      <c r="N56" s="48">
        <v>762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226</v>
      </c>
      <c r="F57" s="1">
        <v>4843.3</v>
      </c>
      <c r="G57" s="37">
        <v>146924.1</v>
      </c>
      <c r="H57" s="37">
        <v>85215.98</v>
      </c>
      <c r="I57" s="47">
        <v>37174</v>
      </c>
      <c r="J57" s="47">
        <v>37986</v>
      </c>
      <c r="K57" s="47">
        <v>37986</v>
      </c>
      <c r="L57" s="30">
        <v>504</v>
      </c>
      <c r="M57" s="30" t="s">
        <v>71</v>
      </c>
      <c r="N57" s="48">
        <v>812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24</v>
      </c>
      <c r="F58" s="1">
        <v>220.9</v>
      </c>
      <c r="G58" s="37">
        <v>8384.7</v>
      </c>
      <c r="H58" s="37">
        <v>8384.7</v>
      </c>
      <c r="I58" s="47">
        <v>37228</v>
      </c>
      <c r="J58" s="47">
        <v>37986</v>
      </c>
      <c r="K58" s="47">
        <v>37986</v>
      </c>
      <c r="L58" s="30">
        <v>504</v>
      </c>
      <c r="M58" s="30" t="s">
        <v>88</v>
      </c>
      <c r="N58" s="48">
        <v>758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171</v>
      </c>
      <c r="F59" s="1">
        <v>1233.3</v>
      </c>
      <c r="G59" s="37">
        <v>50154.53</v>
      </c>
      <c r="H59" s="37">
        <v>39120.54</v>
      </c>
      <c r="I59" s="47">
        <v>37242</v>
      </c>
      <c r="J59" s="47">
        <v>37986</v>
      </c>
      <c r="K59" s="47">
        <v>37986</v>
      </c>
      <c r="L59" s="30">
        <v>504</v>
      </c>
      <c r="M59" s="30" t="s">
        <v>78</v>
      </c>
      <c r="N59" s="48">
        <v>744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132</v>
      </c>
      <c r="F60" s="1">
        <v>1830.7</v>
      </c>
      <c r="G60" s="37">
        <v>23506.68</v>
      </c>
      <c r="H60" s="37">
        <v>2350.67</v>
      </c>
      <c r="I60" s="47">
        <v>37258</v>
      </c>
      <c r="J60" s="47">
        <v>37986</v>
      </c>
      <c r="K60" s="47">
        <v>37986</v>
      </c>
      <c r="L60" s="30">
        <v>504</v>
      </c>
      <c r="M60" s="30" t="s">
        <v>88</v>
      </c>
      <c r="N60" s="48">
        <v>728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98</v>
      </c>
      <c r="F61" s="1">
        <v>716.5</v>
      </c>
      <c r="G61" s="37">
        <v>74616.53</v>
      </c>
      <c r="H61" s="37">
        <v>22384.86</v>
      </c>
      <c r="I61" s="47">
        <v>37208</v>
      </c>
      <c r="J61" s="47">
        <v>38076</v>
      </c>
      <c r="K61" s="47">
        <v>38076</v>
      </c>
      <c r="L61" s="30">
        <v>594</v>
      </c>
      <c r="M61" s="30" t="s">
        <v>103</v>
      </c>
      <c r="N61" s="48">
        <v>868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90</v>
      </c>
      <c r="F62" s="1">
        <v>259.2</v>
      </c>
      <c r="G62" s="37">
        <v>29572.6</v>
      </c>
      <c r="H62" s="37">
        <v>2957.26</v>
      </c>
      <c r="I62" s="47">
        <v>37251</v>
      </c>
      <c r="J62" s="47">
        <v>38077</v>
      </c>
      <c r="K62" s="47">
        <v>38077</v>
      </c>
      <c r="L62" s="30">
        <v>595</v>
      </c>
      <c r="M62" s="30" t="s">
        <v>129</v>
      </c>
      <c r="N62" s="48">
        <v>826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215</v>
      </c>
      <c r="F63" s="1">
        <v>1971.4</v>
      </c>
      <c r="G63" s="37">
        <v>120275</v>
      </c>
      <c r="H63" s="37">
        <v>12027.5</v>
      </c>
      <c r="I63" s="47">
        <v>37203</v>
      </c>
      <c r="J63" s="47">
        <v>38077</v>
      </c>
      <c r="K63" s="47">
        <v>38077</v>
      </c>
      <c r="L63" s="30">
        <v>595</v>
      </c>
      <c r="M63" s="30" t="s">
        <v>78</v>
      </c>
      <c r="N63" s="48">
        <v>874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50</v>
      </c>
      <c r="F64" s="1">
        <v>444.1</v>
      </c>
      <c r="G64" s="37">
        <v>5858.28</v>
      </c>
      <c r="H64" s="37">
        <v>2168</v>
      </c>
      <c r="I64" s="47">
        <v>37242</v>
      </c>
      <c r="J64" s="47">
        <v>38077</v>
      </c>
      <c r="K64" s="47">
        <v>38077</v>
      </c>
      <c r="L64" s="30">
        <v>595</v>
      </c>
      <c r="M64" s="30" t="s">
        <v>134</v>
      </c>
      <c r="N64" s="48">
        <v>835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76</v>
      </c>
      <c r="F65" s="1">
        <v>547.2</v>
      </c>
      <c r="G65" s="37">
        <v>57634.05</v>
      </c>
      <c r="H65" s="37">
        <v>5763.41</v>
      </c>
      <c r="I65" s="47">
        <v>37251</v>
      </c>
      <c r="J65" s="47">
        <v>38077</v>
      </c>
      <c r="K65" s="47">
        <v>38077</v>
      </c>
      <c r="L65" s="30">
        <v>595</v>
      </c>
      <c r="M65" s="30" t="s">
        <v>129</v>
      </c>
      <c r="N65" s="48">
        <v>826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88</v>
      </c>
      <c r="F66" s="1">
        <v>601.5</v>
      </c>
      <c r="G66" s="37">
        <v>92713.51</v>
      </c>
      <c r="H66" s="37">
        <v>31522.59</v>
      </c>
      <c r="I66" s="47">
        <v>37258</v>
      </c>
      <c r="J66" s="47">
        <v>38077</v>
      </c>
      <c r="K66" s="47">
        <v>38077</v>
      </c>
      <c r="L66" s="30">
        <v>595</v>
      </c>
      <c r="M66" s="30" t="s">
        <v>83</v>
      </c>
      <c r="N66" s="48">
        <v>819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299</v>
      </c>
      <c r="F67" s="1">
        <v>5575.8</v>
      </c>
      <c r="G67" s="37">
        <v>65401.13</v>
      </c>
      <c r="H67" s="37">
        <v>6540.11</v>
      </c>
      <c r="I67" s="47">
        <v>37445</v>
      </c>
      <c r="J67" s="47">
        <v>38077</v>
      </c>
      <c r="K67" s="47">
        <v>38077</v>
      </c>
      <c r="L67" s="30">
        <v>595</v>
      </c>
      <c r="M67" s="30" t="s">
        <v>141</v>
      </c>
      <c r="N67" s="48">
        <v>632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189</v>
      </c>
      <c r="F68" s="1">
        <v>1175.5</v>
      </c>
      <c r="G68" s="37">
        <v>120545.6</v>
      </c>
      <c r="H68" s="37">
        <v>12054.56</v>
      </c>
      <c r="I68" s="47">
        <v>37298</v>
      </c>
      <c r="J68" s="47">
        <v>38077</v>
      </c>
      <c r="K68" s="47">
        <v>38077</v>
      </c>
      <c r="L68" s="30">
        <v>595</v>
      </c>
      <c r="M68" s="30" t="s">
        <v>78</v>
      </c>
      <c r="N68" s="48">
        <v>779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93</v>
      </c>
      <c r="F69" s="1">
        <v>521.8</v>
      </c>
      <c r="G69" s="37">
        <v>38605.5</v>
      </c>
      <c r="H69" s="37">
        <v>4632.66</v>
      </c>
      <c r="I69" s="47">
        <v>37259</v>
      </c>
      <c r="J69" s="47">
        <v>38078</v>
      </c>
      <c r="K69" s="47">
        <v>38078</v>
      </c>
      <c r="L69" s="30">
        <v>596</v>
      </c>
      <c r="M69" s="30" t="s">
        <v>146</v>
      </c>
      <c r="N69" s="48">
        <v>819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162</v>
      </c>
      <c r="F70" s="1">
        <v>935</v>
      </c>
      <c r="G70" s="37">
        <v>53554.9</v>
      </c>
      <c r="H70" s="37">
        <v>5355.49</v>
      </c>
      <c r="I70" s="47">
        <v>37344</v>
      </c>
      <c r="J70" s="47">
        <v>38625</v>
      </c>
      <c r="K70" s="47">
        <v>38625</v>
      </c>
      <c r="L70" s="30">
        <v>1143</v>
      </c>
      <c r="M70" s="30" t="s">
        <v>83</v>
      </c>
      <c r="N70" s="48">
        <v>1281</v>
      </c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