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<sst xmlns="http://schemas.openxmlformats.org/spreadsheetml/2006/main" count="272" uniqueCount="170">
  <si>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</si>
  <si>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</si>
  <si>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</si>
  <si>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</si>
  <si>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</si>
  <si>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</si>
  <si>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</si>
  <si>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</si>
  <si>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</si>
  <si>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</si>
  <si>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</si>
  <si>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</si>
  <si>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</si>
  <si>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</si>
  <si>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</si>
  <si>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</si>
  <si>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</si>
  <si>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</si>
  <si>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</si>
  <si>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</si>
  <si>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</si>
  <si>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</si>
  <si>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</si>
  <si>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</si>
  <si>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</si>
  <si>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</si>
  <si>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</si>
  <si>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</si>
  <si>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</si>
  <si>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</si>
  <si>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</si>
  <si>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</si>
  <si>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</si>
  <si>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</si>
  <si>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</si>
  <si>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</si>
  <si>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</si>
  <si>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</si>
  <si>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</si>
  <si>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</si>
  <si>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</si>
  <si>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</si>
  <si>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</si>
  <si>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</si>
  <si>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</si>
  <si>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</si>
  <si>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</si>
  <si>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</si>
  <si>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</si>
  <si>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</si>
  <si>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110170001</t>
  </si>
  <si>
    <t>1</t>
  </si>
  <si>
    <t>BEAR SKIN HDWD</t>
  </si>
  <si>
    <t>JAMES BURCAR</t>
  </si>
  <si>
    <t>110209801</t>
  </si>
  <si>
    <t>2</t>
  </si>
  <si>
    <t>HEARTBURN HDWDS</t>
  </si>
  <si>
    <t>CENTRAL TIMBER, INC.</t>
  </si>
  <si>
    <t>110100001</t>
  </si>
  <si>
    <t>HOLLAND CREEK HDWD</t>
  </si>
  <si>
    <t>BFP MANAGEMENT, INC.</t>
  </si>
  <si>
    <t>110110001</t>
  </si>
  <si>
    <t>SLEEPING BAY HDWD.</t>
  </si>
  <si>
    <t>110119901</t>
  </si>
  <si>
    <t>HYDRAULIC HARDWOOD</t>
  </si>
  <si>
    <t>NORTHERN HARDWOODS / ROSSI</t>
  </si>
  <si>
    <t>110129901</t>
  </si>
  <si>
    <t>SUMMIT LAKE HDWD</t>
  </si>
  <si>
    <t>110269801</t>
  </si>
  <si>
    <t>MURPHY ACRES</t>
  </si>
  <si>
    <t>SANTTI BROTHERS, INC</t>
  </si>
  <si>
    <t>110020001</t>
  </si>
  <si>
    <t>ROCKY ROAD HDWD</t>
  </si>
  <si>
    <t>ASPEN LUMBER CO.</t>
  </si>
  <si>
    <t>110120001</t>
  </si>
  <si>
    <t>RUTH LAKE HARDWOOD</t>
  </si>
  <si>
    <t>110010101</t>
  </si>
  <si>
    <t>SUGAR DADDY ASPEN</t>
  </si>
  <si>
    <t>110020101</t>
  </si>
  <si>
    <t>TWISTED LINE FIR</t>
  </si>
  <si>
    <t>110990302</t>
  </si>
  <si>
    <t>COUCH KING SALVAGE</t>
  </si>
  <si>
    <t>BUDD FOREST PRODUCTS</t>
  </si>
  <si>
    <t>110140101</t>
  </si>
  <si>
    <t>COZY BLOCK</t>
  </si>
  <si>
    <t>MINERICK LOGGING, INC.</t>
  </si>
  <si>
    <t>110180101</t>
  </si>
  <si>
    <t>FRIENDLY MOOSE</t>
  </si>
  <si>
    <t>PINE RIVER LUMBER CO.,LTD.</t>
  </si>
  <si>
    <t>110220101</t>
  </si>
  <si>
    <t>M-26 HDWD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</si>
  <si>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</si>
  <si>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</si>
  <si>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</si>
  <si>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</si>
  <si>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</si>
  <si>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</si>
  <si>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</si>
  <si>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</si>
  <si>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</si>
  <si>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</si>
  <si>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110230101</t>
  </si>
  <si>
    <t>RED CREEK HDWD.</t>
  </si>
  <si>
    <t>110160001</t>
  </si>
  <si>
    <t>TANGLED NET</t>
  </si>
  <si>
    <t>110110101</t>
  </si>
  <si>
    <t>ELM RIVER BLOCK</t>
  </si>
  <si>
    <t>110160101</t>
  </si>
  <si>
    <t>141 FIR</t>
  </si>
  <si>
    <t>MINERICK LOGGING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</si>
  <si>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</si>
  <si>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</si>
  <si>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</si>
  <si>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</si>
  <si>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</si>
  <si>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</si>
  <si>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</si>
  <si>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</si>
  <si>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</si>
  <si>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</si>
  <si>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</si>
  <si>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</si>
  <si>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</si>
  <si>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</si>
  <si>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</si>
  <si>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</si>
  <si>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</si>
  <si>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</si>
  <si>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110070101</t>
  </si>
  <si>
    <t>LITTLE BEAR HDWD</t>
  </si>
  <si>
    <t>110130201</t>
  </si>
  <si>
    <t>LOTS OF FAULT FIR</t>
  </si>
  <si>
    <t>TERRY LUCAS</t>
  </si>
  <si>
    <t>110020201</t>
  </si>
  <si>
    <t>NO DECK HDWD</t>
  </si>
  <si>
    <t>110160201</t>
  </si>
  <si>
    <t>PIG PEN PULP</t>
  </si>
  <si>
    <t>110240201</t>
  </si>
  <si>
    <t>SOUTH Y HDWD.</t>
  </si>
  <si>
    <t>110010201</t>
  </si>
  <si>
    <t>HORSE BARN HDWD</t>
  </si>
  <si>
    <t>WESTMAN FOREST PRODUCTS</t>
  </si>
  <si>
    <t>110060201</t>
  </si>
  <si>
    <t>BEAVER TALE HDWD</t>
  </si>
  <si>
    <t>110170201</t>
  </si>
  <si>
    <t>ABBAYE ASPEN</t>
  </si>
  <si>
    <t>E&amp;M CONTRACTING, INC.</t>
  </si>
  <si>
    <t>110050201</t>
  </si>
  <si>
    <t>LAST LIMP HDWD</t>
  </si>
  <si>
    <t>110110201</t>
  </si>
  <si>
    <t>SCREEN DOOR HDWD</t>
  </si>
  <si>
    <t>110120201</t>
  </si>
  <si>
    <t>EAST SLEEPING HDWD</t>
  </si>
  <si>
    <t>110150201</t>
  </si>
  <si>
    <t>FIRESTEEL MINE HDWD</t>
  </si>
  <si>
    <t>J.M. LONGYEAR, L.L.C.</t>
  </si>
  <si>
    <t>110230201</t>
  </si>
  <si>
    <t>OLD 28 FIR</t>
  </si>
  <si>
    <t>110250201</t>
  </si>
  <si>
    <t>OTTER ROAD HDWD</t>
  </si>
  <si>
    <t>110070201</t>
  </si>
  <si>
    <t>SKEETER HDWD</t>
  </si>
  <si>
    <t>110140201</t>
  </si>
  <si>
    <t>OLD INDIANA HDWD.</t>
  </si>
  <si>
    <t>110190201</t>
  </si>
  <si>
    <t>SILVER HDWD WEST</t>
  </si>
  <si>
    <t>GREAT LAKES &amp; ASSOC.</t>
  </si>
  <si>
    <t>110040201</t>
  </si>
  <si>
    <t>HOT PLATE HDWD</t>
  </si>
  <si>
    <t xml:space="preserve">                                  as of January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</si>
</sst>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6959</v>
      </c>
      <c r="L17" s="30"/>
    </row>
    <row r="18" spans="4:12" ht="12.75">
      <c r="D18" s="12" t="s">
        <v>37</v>
      </c>
      <c r="G18" s="21">
        <f>DSUM(DATABASE,5,U15:U16)</f>
        <v>76892.54999999999</v>
      </c>
      <c r="L18" s="30"/>
    </row>
    <row r="19" spans="4:12" ht="12.75">
      <c r="D19" s="12" t="s">
        <v>34</v>
      </c>
      <c r="G19" s="18">
        <f>DSUM(DATABASE,6,V15:V16)</f>
        <v>3061938.0999999996</v>
      </c>
      <c r="L19" s="30"/>
    </row>
    <row r="20" spans="4:12" ht="12.75">
      <c r="D20" s="12" t="s">
        <v>38</v>
      </c>
      <c r="G20" s="18">
        <f>DSUM(DATABASE,7,W15:W16)</f>
        <v>1572266.2300000002</v>
      </c>
      <c r="L20" s="30"/>
    </row>
    <row r="21" spans="4:12" ht="12.75">
      <c r="D21" s="12" t="s">
        <v>35</v>
      </c>
      <c r="E21" s="22"/>
      <c r="F21" s="22"/>
      <c r="G21" s="18">
        <f>+G19-G20</f>
        <v>1489671.8699999994</v>
      </c>
      <c r="L21" s="30"/>
    </row>
    <row r="22" spans="4:12" ht="12.75">
      <c r="D22" s="12" t="s">
        <v>44</v>
      </c>
      <c r="E22" s="22"/>
      <c r="F22" s="22"/>
      <c r="G22" s="45">
        <f>+G20/G19</f>
        <v>0.5134872680803052</v>
      </c>
      <c r="L22" s="30"/>
    </row>
    <row r="23" spans="4:12" ht="12.75">
      <c r="D23" s="12" t="s">
        <v>40</v>
      </c>
      <c r="E23" s="22"/>
      <c r="F23" s="22"/>
      <c r="G23" s="59">
        <v>37629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2.2955549343024884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556.7</v>
      </c>
      <c r="G31" s="37">
        <v>16604.9</v>
      </c>
      <c r="H31" s="37">
        <v>8302.45</v>
      </c>
      <c r="I31" s="47">
        <v>36915</v>
      </c>
      <c r="J31" s="47">
        <v>37560</v>
      </c>
      <c r="K31" s="47">
        <v>37560</v>
      </c>
      <c r="L31" s="30">
        <v>-69</v>
      </c>
      <c r="M31" s="30" t="s">
        <v>53</v>
      </c>
      <c r="N31" s="48">
        <v>645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186</v>
      </c>
      <c r="F32" s="1">
        <v>1641.4</v>
      </c>
      <c r="G32" s="37">
        <v>52664.45</v>
      </c>
      <c r="H32" s="37">
        <v>55037.34</v>
      </c>
      <c r="I32" s="47">
        <v>36157</v>
      </c>
      <c r="J32" s="47">
        <v>36891</v>
      </c>
      <c r="K32" s="47">
        <v>37621</v>
      </c>
      <c r="L32" s="30">
        <v>-8</v>
      </c>
      <c r="M32" s="30" t="s">
        <v>57</v>
      </c>
      <c r="N32" s="48">
        <v>1464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166</v>
      </c>
      <c r="F33" s="1">
        <v>1585.2</v>
      </c>
      <c r="G33" s="37">
        <v>27225.7</v>
      </c>
      <c r="H33" s="37">
        <v>27225.7</v>
      </c>
      <c r="I33" s="47">
        <v>36915</v>
      </c>
      <c r="J33" s="47">
        <v>37621</v>
      </c>
      <c r="K33" s="47">
        <v>37621</v>
      </c>
      <c r="L33" s="30">
        <v>-8</v>
      </c>
      <c r="M33" s="30" t="s">
        <v>60</v>
      </c>
      <c r="N33" s="48">
        <v>706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321</v>
      </c>
      <c r="F34" s="1">
        <v>4643.1</v>
      </c>
      <c r="G34" s="37">
        <v>64589.3</v>
      </c>
      <c r="H34" s="37">
        <v>64589.3</v>
      </c>
      <c r="I34" s="47">
        <v>36915</v>
      </c>
      <c r="J34" s="47">
        <v>37621</v>
      </c>
      <c r="K34" s="47">
        <v>37621</v>
      </c>
      <c r="L34" s="30">
        <v>-8</v>
      </c>
      <c r="M34" s="30" t="s">
        <v>60</v>
      </c>
      <c r="N34" s="48">
        <v>706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175</v>
      </c>
      <c r="F35" s="1">
        <v>804.4</v>
      </c>
      <c r="G35" s="37">
        <v>74042.54</v>
      </c>
      <c r="H35" s="37">
        <v>43291.9</v>
      </c>
      <c r="I35" s="47">
        <v>36545</v>
      </c>
      <c r="J35" s="47">
        <v>37256</v>
      </c>
      <c r="K35" s="47">
        <v>37711</v>
      </c>
      <c r="L35" s="30">
        <v>82</v>
      </c>
      <c r="M35" s="30" t="s">
        <v>65</v>
      </c>
      <c r="N35" s="48">
        <v>1166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209</v>
      </c>
      <c r="F36" s="1">
        <v>1871.7</v>
      </c>
      <c r="G36" s="37">
        <v>40143.54</v>
      </c>
      <c r="H36" s="37">
        <v>14988.61</v>
      </c>
      <c r="I36" s="47">
        <v>36580</v>
      </c>
      <c r="J36" s="47">
        <v>37256</v>
      </c>
      <c r="K36" s="47">
        <v>37711</v>
      </c>
      <c r="L36" s="30">
        <v>82</v>
      </c>
      <c r="M36" s="30" t="s">
        <v>65</v>
      </c>
      <c r="N36" s="48">
        <v>1131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167</v>
      </c>
      <c r="F37" s="1">
        <v>2170.1</v>
      </c>
      <c r="G37" s="37">
        <v>26904.45</v>
      </c>
      <c r="H37" s="37">
        <v>8959.46</v>
      </c>
      <c r="I37" s="47">
        <v>36327</v>
      </c>
      <c r="J37" s="47">
        <v>36891</v>
      </c>
      <c r="K37" s="47">
        <v>37712</v>
      </c>
      <c r="L37" s="30">
        <v>83</v>
      </c>
      <c r="M37" s="30" t="s">
        <v>70</v>
      </c>
      <c r="N37" s="48">
        <v>1385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168</v>
      </c>
      <c r="F38" s="1">
        <v>728.6</v>
      </c>
      <c r="G38" s="37">
        <v>25826.87</v>
      </c>
      <c r="H38" s="37">
        <v>21473.3</v>
      </c>
      <c r="I38" s="47">
        <v>36740</v>
      </c>
      <c r="J38" s="47">
        <v>37437</v>
      </c>
      <c r="K38" s="47">
        <v>37802</v>
      </c>
      <c r="L38" s="30">
        <v>173</v>
      </c>
      <c r="M38" s="30" t="s">
        <v>73</v>
      </c>
      <c r="N38" s="48">
        <v>1062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99</v>
      </c>
      <c r="F39" s="1">
        <v>621.8</v>
      </c>
      <c r="G39" s="37">
        <v>63309.85</v>
      </c>
      <c r="H39" s="37">
        <v>59089.19</v>
      </c>
      <c r="I39" s="47">
        <v>36831</v>
      </c>
      <c r="J39" s="47">
        <v>37437</v>
      </c>
      <c r="K39" s="47">
        <v>37802</v>
      </c>
      <c r="L39" s="30">
        <v>173</v>
      </c>
      <c r="M39" s="30" t="s">
        <v>60</v>
      </c>
      <c r="N39" s="48">
        <v>971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94</v>
      </c>
      <c r="F40" s="1">
        <v>2751</v>
      </c>
      <c r="G40" s="37">
        <v>46279.5</v>
      </c>
      <c r="H40" s="37">
        <v>28693.3</v>
      </c>
      <c r="I40" s="47">
        <v>37098</v>
      </c>
      <c r="J40" s="47">
        <v>37802</v>
      </c>
      <c r="K40" s="47">
        <v>37802</v>
      </c>
      <c r="L40" s="30">
        <v>173</v>
      </c>
      <c r="M40" s="30" t="s">
        <v>53</v>
      </c>
      <c r="N40" s="48">
        <v>704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69</v>
      </c>
      <c r="F41" s="1">
        <v>1388.3</v>
      </c>
      <c r="G41" s="37">
        <v>10704.88</v>
      </c>
      <c r="H41" s="37">
        <v>10704.88</v>
      </c>
      <c r="I41" s="47">
        <v>37104</v>
      </c>
      <c r="J41" s="47">
        <v>37802</v>
      </c>
      <c r="K41" s="47">
        <v>37802</v>
      </c>
      <c r="L41" s="5">
        <v>173</v>
      </c>
      <c r="M41" s="46" t="s">
        <v>70</v>
      </c>
      <c r="N41" s="2">
        <v>698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112</v>
      </c>
      <c r="F42" s="1">
        <v>46</v>
      </c>
      <c r="G42" s="37">
        <v>1989.1</v>
      </c>
      <c r="H42" s="37">
        <v>1989.1</v>
      </c>
      <c r="I42" s="47">
        <v>37530</v>
      </c>
      <c r="J42" s="47">
        <v>37894</v>
      </c>
      <c r="K42" s="47">
        <v>37894</v>
      </c>
      <c r="L42" s="30">
        <v>265</v>
      </c>
      <c r="M42" s="30" t="s">
        <v>82</v>
      </c>
      <c r="N42" s="48">
        <v>364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59</v>
      </c>
      <c r="F43" s="1">
        <v>1250.8</v>
      </c>
      <c r="G43" s="37">
        <v>17830.1</v>
      </c>
      <c r="H43" s="37">
        <v>1783.01</v>
      </c>
      <c r="I43" s="47">
        <v>37174</v>
      </c>
      <c r="J43" s="47">
        <v>37894</v>
      </c>
      <c r="K43" s="47">
        <v>37894</v>
      </c>
      <c r="L43" s="30">
        <v>265</v>
      </c>
      <c r="M43" s="30" t="s">
        <v>85</v>
      </c>
      <c r="N43" s="48">
        <v>720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115</v>
      </c>
      <c r="F44" s="1">
        <v>931.4</v>
      </c>
      <c r="G44" s="37">
        <v>53009</v>
      </c>
      <c r="H44" s="37">
        <v>53009</v>
      </c>
      <c r="I44" s="47">
        <v>37168</v>
      </c>
      <c r="J44" s="47">
        <v>37894</v>
      </c>
      <c r="K44" s="47">
        <v>37894</v>
      </c>
      <c r="L44" s="30">
        <v>265</v>
      </c>
      <c r="M44" s="30" t="s">
        <v>88</v>
      </c>
      <c r="N44" s="48">
        <v>726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100</v>
      </c>
      <c r="F45" s="1">
        <v>1105.8</v>
      </c>
      <c r="G45" s="37">
        <v>51094.9</v>
      </c>
      <c r="H45" s="37">
        <v>13284.67</v>
      </c>
      <c r="I45" s="47">
        <v>37174</v>
      </c>
      <c r="J45" s="47">
        <v>37894</v>
      </c>
      <c r="K45" s="47">
        <v>37894</v>
      </c>
      <c r="L45" s="30">
        <v>265</v>
      </c>
      <c r="M45" s="30" t="s">
        <v>65</v>
      </c>
      <c r="N45" s="48">
        <v>720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55</v>
      </c>
      <c r="D46" s="2" t="s">
        <v>92</v>
      </c>
      <c r="E46" s="1">
        <v>233</v>
      </c>
      <c r="F46" s="1">
        <v>1419.3</v>
      </c>
      <c r="G46" s="37">
        <v>22099.49</v>
      </c>
      <c r="H46" s="37">
        <v>2009.05</v>
      </c>
      <c r="I46" s="47">
        <v>36732</v>
      </c>
      <c r="J46" s="47">
        <v>37529</v>
      </c>
      <c r="K46" s="47">
        <v>37894</v>
      </c>
      <c r="L46" s="30">
        <v>265</v>
      </c>
      <c r="M46" s="30" t="s">
        <v>57</v>
      </c>
      <c r="N46" s="48">
        <v>1162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116</v>
      </c>
      <c r="F47" s="1">
        <v>846</v>
      </c>
      <c r="G47" s="37">
        <v>139155.37</v>
      </c>
      <c r="H47" s="37">
        <v>135795.83</v>
      </c>
      <c r="I47" s="47">
        <v>37165</v>
      </c>
      <c r="J47" s="47">
        <v>37894</v>
      </c>
      <c r="K47" s="47">
        <v>37894</v>
      </c>
      <c r="L47" s="30">
        <v>265</v>
      </c>
      <c r="M47" s="30" t="s">
        <v>65</v>
      </c>
      <c r="N47" s="48">
        <v>729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249</v>
      </c>
      <c r="F48" s="1">
        <v>989.5</v>
      </c>
      <c r="G48" s="37">
        <v>27434.13</v>
      </c>
      <c r="H48" s="37">
        <v>5486.82</v>
      </c>
      <c r="I48" s="47">
        <v>36746</v>
      </c>
      <c r="J48" s="47">
        <v>37529</v>
      </c>
      <c r="K48" s="47">
        <v>37894</v>
      </c>
      <c r="L48" s="30">
        <v>265</v>
      </c>
      <c r="M48" s="30" t="s">
        <v>97</v>
      </c>
      <c r="N48" s="48">
        <v>1148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179</v>
      </c>
      <c r="F49" s="1">
        <v>4880</v>
      </c>
      <c r="G49" s="37">
        <v>150303.16</v>
      </c>
      <c r="H49" s="37">
        <v>102126.23</v>
      </c>
      <c r="I49" s="47">
        <v>36859</v>
      </c>
      <c r="J49" s="47">
        <v>37529</v>
      </c>
      <c r="K49" s="47">
        <v>37894</v>
      </c>
      <c r="L49" s="30">
        <v>265</v>
      </c>
      <c r="M49" s="30" t="s">
        <v>100</v>
      </c>
      <c r="N49" s="48">
        <v>1035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127</v>
      </c>
      <c r="F50" s="1">
        <v>1276.5</v>
      </c>
      <c r="G50" s="37">
        <v>109012.05</v>
      </c>
      <c r="H50" s="37">
        <v>10901.21</v>
      </c>
      <c r="I50" s="47">
        <v>37179</v>
      </c>
      <c r="J50" s="47">
        <v>37925</v>
      </c>
      <c r="K50" s="47">
        <v>37925</v>
      </c>
      <c r="L50" s="30">
        <v>296</v>
      </c>
      <c r="M50" s="30" t="s">
        <v>65</v>
      </c>
      <c r="N50" s="48">
        <v>746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154</v>
      </c>
      <c r="F51" s="1">
        <v>3600.5</v>
      </c>
      <c r="G51" s="37">
        <v>130007.41</v>
      </c>
      <c r="H51" s="37">
        <v>67827.19</v>
      </c>
      <c r="I51" s="47">
        <v>36915</v>
      </c>
      <c r="J51" s="47">
        <v>37560</v>
      </c>
      <c r="K51" s="47">
        <v>37925</v>
      </c>
      <c r="L51" s="30">
        <v>296</v>
      </c>
      <c r="M51" s="30" t="s">
        <v>53</v>
      </c>
      <c r="N51" s="48">
        <v>1010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220</v>
      </c>
      <c r="F52" s="1">
        <v>1925.5</v>
      </c>
      <c r="G52" s="37">
        <v>221639.6</v>
      </c>
      <c r="H52" s="37">
        <v>221639.6</v>
      </c>
      <c r="I52" s="47">
        <v>37204</v>
      </c>
      <c r="J52" s="47">
        <v>37985</v>
      </c>
      <c r="K52" s="47">
        <v>37985</v>
      </c>
      <c r="L52" s="30">
        <v>356</v>
      </c>
      <c r="M52" s="30" t="s">
        <v>65</v>
      </c>
      <c r="N52" s="48">
        <v>781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90</v>
      </c>
      <c r="F53" s="1">
        <v>1458</v>
      </c>
      <c r="G53" s="37">
        <v>50156.14</v>
      </c>
      <c r="H53" s="37">
        <v>5015.62</v>
      </c>
      <c r="I53" s="47">
        <v>37224</v>
      </c>
      <c r="J53" s="47">
        <v>37986</v>
      </c>
      <c r="K53" s="47">
        <v>37986</v>
      </c>
      <c r="L53" s="30">
        <v>357</v>
      </c>
      <c r="M53" s="30" t="s">
        <v>109</v>
      </c>
      <c r="N53" s="48">
        <v>762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226</v>
      </c>
      <c r="F54" s="1">
        <v>4843.3</v>
      </c>
      <c r="G54" s="37">
        <v>146924.1</v>
      </c>
      <c r="H54" s="37">
        <v>117539.28</v>
      </c>
      <c r="I54" s="47">
        <v>37174</v>
      </c>
      <c r="J54" s="47">
        <v>37986</v>
      </c>
      <c r="K54" s="47">
        <v>37986</v>
      </c>
      <c r="L54" s="30">
        <v>357</v>
      </c>
      <c r="M54" s="30" t="s">
        <v>53</v>
      </c>
      <c r="N54" s="48">
        <v>812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24</v>
      </c>
      <c r="F55" s="1">
        <v>220.9</v>
      </c>
      <c r="G55" s="37">
        <v>8384.7</v>
      </c>
      <c r="H55" s="37">
        <v>8384.7</v>
      </c>
      <c r="I55" s="47">
        <v>37228</v>
      </c>
      <c r="J55" s="47">
        <v>37986</v>
      </c>
      <c r="K55" s="47">
        <v>37986</v>
      </c>
      <c r="L55" s="30">
        <v>357</v>
      </c>
      <c r="M55" s="30" t="s">
        <v>70</v>
      </c>
      <c r="N55" s="48">
        <v>758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171</v>
      </c>
      <c r="F56" s="1">
        <v>1233.3</v>
      </c>
      <c r="G56" s="37">
        <v>50154.53</v>
      </c>
      <c r="H56" s="37">
        <v>49653</v>
      </c>
      <c r="I56" s="47">
        <v>37242</v>
      </c>
      <c r="J56" s="47">
        <v>37986</v>
      </c>
      <c r="K56" s="47">
        <v>37986</v>
      </c>
      <c r="L56" s="30">
        <v>357</v>
      </c>
      <c r="M56" s="30" t="s">
        <v>60</v>
      </c>
      <c r="N56" s="48">
        <v>744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132</v>
      </c>
      <c r="F57" s="1">
        <v>1830.7</v>
      </c>
      <c r="G57" s="37">
        <v>23506.68</v>
      </c>
      <c r="H57" s="37">
        <v>2350.67</v>
      </c>
      <c r="I57" s="47">
        <v>37258</v>
      </c>
      <c r="J57" s="47">
        <v>37986</v>
      </c>
      <c r="K57" s="47">
        <v>37986</v>
      </c>
      <c r="L57" s="30">
        <v>357</v>
      </c>
      <c r="M57" s="30" t="s">
        <v>70</v>
      </c>
      <c r="N57" s="48">
        <v>728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98</v>
      </c>
      <c r="F58" s="1">
        <v>716.5</v>
      </c>
      <c r="G58" s="37">
        <v>74616.53</v>
      </c>
      <c r="H58" s="37">
        <v>22384.86</v>
      </c>
      <c r="I58" s="47">
        <v>37208</v>
      </c>
      <c r="J58" s="47">
        <v>38076</v>
      </c>
      <c r="K58" s="47">
        <v>38076</v>
      </c>
      <c r="L58" s="30">
        <v>447</v>
      </c>
      <c r="M58" s="30" t="s">
        <v>88</v>
      </c>
      <c r="N58" s="48">
        <v>868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215</v>
      </c>
      <c r="F59" s="1">
        <v>1971.4</v>
      </c>
      <c r="G59" s="37">
        <v>120275</v>
      </c>
      <c r="H59" s="37">
        <v>12027.5</v>
      </c>
      <c r="I59" s="47">
        <v>37203</v>
      </c>
      <c r="J59" s="47">
        <v>38077</v>
      </c>
      <c r="K59" s="47">
        <v>38077</v>
      </c>
      <c r="L59" s="30">
        <v>448</v>
      </c>
      <c r="M59" s="30" t="s">
        <v>60</v>
      </c>
      <c r="N59" s="48">
        <v>874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50</v>
      </c>
      <c r="F60" s="1">
        <v>444.1</v>
      </c>
      <c r="G60" s="37">
        <v>5858.28</v>
      </c>
      <c r="H60" s="37">
        <v>2168</v>
      </c>
      <c r="I60" s="47">
        <v>37242</v>
      </c>
      <c r="J60" s="47">
        <v>38077</v>
      </c>
      <c r="K60" s="47">
        <v>38077</v>
      </c>
      <c r="L60" s="30">
        <v>448</v>
      </c>
      <c r="M60" s="30" t="s">
        <v>124</v>
      </c>
      <c r="N60" s="48">
        <v>835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76</v>
      </c>
      <c r="F61" s="1">
        <v>547.2</v>
      </c>
      <c r="G61" s="37">
        <v>57634.05</v>
      </c>
      <c r="H61" s="37">
        <v>5763.41</v>
      </c>
      <c r="I61" s="47">
        <v>37251</v>
      </c>
      <c r="J61" s="47">
        <v>38077</v>
      </c>
      <c r="K61" s="47">
        <v>38077</v>
      </c>
      <c r="L61" s="30">
        <v>448</v>
      </c>
      <c r="M61" s="30" t="s">
        <v>127</v>
      </c>
      <c r="N61" s="48">
        <v>826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88</v>
      </c>
      <c r="F62" s="1">
        <v>601.5</v>
      </c>
      <c r="G62" s="37">
        <v>92713.51</v>
      </c>
      <c r="H62" s="37">
        <v>31522.59</v>
      </c>
      <c r="I62" s="47">
        <v>37258</v>
      </c>
      <c r="J62" s="47">
        <v>38077</v>
      </c>
      <c r="K62" s="47">
        <v>38077</v>
      </c>
      <c r="L62" s="30">
        <v>448</v>
      </c>
      <c r="M62" s="30" t="s">
        <v>65</v>
      </c>
      <c r="N62" s="48">
        <v>819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299</v>
      </c>
      <c r="F63" s="1">
        <v>5575.8</v>
      </c>
      <c r="G63" s="37">
        <v>65401.13</v>
      </c>
      <c r="H63" s="37">
        <v>6540.11</v>
      </c>
      <c r="I63" s="47">
        <v>37445</v>
      </c>
      <c r="J63" s="47">
        <v>38077</v>
      </c>
      <c r="K63" s="47">
        <v>38077</v>
      </c>
      <c r="L63" s="30">
        <v>448</v>
      </c>
      <c r="M63" s="30" t="s">
        <v>132</v>
      </c>
      <c r="N63" s="48">
        <v>632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189</v>
      </c>
      <c r="F64" s="1">
        <v>1175.5</v>
      </c>
      <c r="G64" s="37">
        <v>120545.57</v>
      </c>
      <c r="H64" s="37">
        <v>12054.56</v>
      </c>
      <c r="I64" s="47">
        <v>37298</v>
      </c>
      <c r="J64" s="47">
        <v>38077</v>
      </c>
      <c r="K64" s="47">
        <v>38077</v>
      </c>
      <c r="L64" s="30">
        <v>448</v>
      </c>
      <c r="M64" s="30" t="s">
        <v>60</v>
      </c>
      <c r="N64" s="48">
        <v>779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109</v>
      </c>
      <c r="F65" s="1">
        <v>724.4</v>
      </c>
      <c r="G65" s="37">
        <v>24101</v>
      </c>
      <c r="H65" s="37">
        <v>8917.37</v>
      </c>
      <c r="I65" s="47">
        <v>37530</v>
      </c>
      <c r="J65" s="47">
        <v>38077</v>
      </c>
      <c r="K65" s="47">
        <v>38077</v>
      </c>
      <c r="L65" s="30">
        <v>448</v>
      </c>
      <c r="M65" s="30" t="s">
        <v>65</v>
      </c>
      <c r="N65" s="48">
        <v>547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119</v>
      </c>
      <c r="F66" s="1">
        <v>693.2</v>
      </c>
      <c r="G66" s="37">
        <v>75019.6</v>
      </c>
      <c r="H66" s="37">
        <v>75019.6</v>
      </c>
      <c r="I66" s="47">
        <v>37537</v>
      </c>
      <c r="J66" s="47">
        <v>38077</v>
      </c>
      <c r="K66" s="47">
        <v>38077</v>
      </c>
      <c r="L66" s="30">
        <v>448</v>
      </c>
      <c r="M66" s="30" t="s">
        <v>60</v>
      </c>
      <c r="N66" s="48">
        <v>540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93</v>
      </c>
      <c r="F67" s="1">
        <v>521.8</v>
      </c>
      <c r="G67" s="37">
        <v>39653.93</v>
      </c>
      <c r="H67" s="37">
        <v>26914.11</v>
      </c>
      <c r="I67" s="47">
        <v>37259</v>
      </c>
      <c r="J67" s="47">
        <v>38078</v>
      </c>
      <c r="K67" s="47">
        <v>38078</v>
      </c>
      <c r="L67" s="30">
        <v>449</v>
      </c>
      <c r="M67" s="30" t="s">
        <v>141</v>
      </c>
      <c r="N67" s="48">
        <v>819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53</v>
      </c>
      <c r="F68" s="1">
        <v>281.6</v>
      </c>
      <c r="G68" s="37">
        <v>19183</v>
      </c>
      <c r="H68" s="37">
        <v>1930</v>
      </c>
      <c r="I68" s="47">
        <v>37526</v>
      </c>
      <c r="J68" s="47">
        <v>38168</v>
      </c>
      <c r="K68" s="47">
        <v>38168</v>
      </c>
      <c r="L68" s="30">
        <v>539</v>
      </c>
      <c r="M68" s="30" t="s">
        <v>124</v>
      </c>
      <c r="N68" s="48">
        <v>642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161</v>
      </c>
      <c r="F69" s="1">
        <v>5240.02</v>
      </c>
      <c r="G69" s="37">
        <v>88299.82</v>
      </c>
      <c r="H69" s="37">
        <v>49577.9</v>
      </c>
      <c r="I69" s="47">
        <v>37539</v>
      </c>
      <c r="J69" s="47">
        <v>38260</v>
      </c>
      <c r="K69" s="47">
        <v>38260</v>
      </c>
      <c r="L69" s="30">
        <v>631</v>
      </c>
      <c r="M69" s="30" t="s">
        <v>146</v>
      </c>
      <c r="N69" s="48">
        <v>721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167</v>
      </c>
      <c r="F70" s="1">
        <v>1344.7</v>
      </c>
      <c r="G70" s="37">
        <v>70757.4</v>
      </c>
      <c r="H70" s="37">
        <v>7075.74</v>
      </c>
      <c r="I70" s="47">
        <v>37511</v>
      </c>
      <c r="J70" s="47">
        <v>38260</v>
      </c>
      <c r="K70" s="47">
        <v>38260</v>
      </c>
      <c r="L70" s="30">
        <v>631</v>
      </c>
      <c r="M70" s="30" t="s">
        <v>65</v>
      </c>
      <c r="N70" s="48">
        <v>749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79</v>
      </c>
      <c r="F71" s="1">
        <v>781.5</v>
      </c>
      <c r="G71" s="37">
        <v>70367.24</v>
      </c>
      <c r="H71" s="37">
        <v>7036.72</v>
      </c>
      <c r="I71" s="47">
        <v>37502</v>
      </c>
      <c r="J71" s="47">
        <v>38260</v>
      </c>
      <c r="K71" s="47">
        <v>38260</v>
      </c>
      <c r="L71" s="30">
        <v>631</v>
      </c>
      <c r="M71" s="30" t="s">
        <v>60</v>
      </c>
      <c r="N71" s="48">
        <v>758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173</v>
      </c>
      <c r="F72" s="1">
        <v>1695.2</v>
      </c>
      <c r="G72" s="37">
        <v>121646.6</v>
      </c>
      <c r="H72" s="37">
        <v>12164.66</v>
      </c>
      <c r="I72" s="47">
        <v>37543</v>
      </c>
      <c r="J72" s="47">
        <v>38352</v>
      </c>
      <c r="K72" s="47">
        <v>38352</v>
      </c>
      <c r="L72" s="30">
        <v>723</v>
      </c>
      <c r="M72" s="30" t="s">
        <v>65</v>
      </c>
      <c r="N72" s="48">
        <v>809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130</v>
      </c>
      <c r="F73" s="1">
        <v>696.7</v>
      </c>
      <c r="G73" s="37">
        <v>51393.92</v>
      </c>
      <c r="H73" s="37">
        <v>16959.99</v>
      </c>
      <c r="I73" s="47">
        <v>37526</v>
      </c>
      <c r="J73" s="47">
        <v>38352</v>
      </c>
      <c r="K73" s="47">
        <v>38352</v>
      </c>
      <c r="L73" s="30">
        <v>723</v>
      </c>
      <c r="M73" s="30" t="s">
        <v>155</v>
      </c>
      <c r="N73" s="48">
        <v>826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148</v>
      </c>
      <c r="F74" s="1">
        <v>3248.1</v>
      </c>
      <c r="G74" s="37">
        <v>65415.88</v>
      </c>
      <c r="H74" s="37">
        <v>9158.22</v>
      </c>
      <c r="I74" s="47">
        <v>37511</v>
      </c>
      <c r="J74" s="47">
        <v>38352</v>
      </c>
      <c r="K74" s="47">
        <v>38352</v>
      </c>
      <c r="L74" s="30">
        <v>723</v>
      </c>
      <c r="M74" s="30" t="s">
        <v>109</v>
      </c>
      <c r="N74" s="48">
        <v>841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88</v>
      </c>
      <c r="F75" s="1">
        <v>532.93</v>
      </c>
      <c r="G75" s="37">
        <v>41091.31</v>
      </c>
      <c r="H75" s="37">
        <v>14382</v>
      </c>
      <c r="I75" s="47">
        <v>37526</v>
      </c>
      <c r="J75" s="47">
        <v>38352</v>
      </c>
      <c r="K75" s="47">
        <v>38352</v>
      </c>
      <c r="L75" s="30">
        <v>723</v>
      </c>
      <c r="M75" s="30" t="s">
        <v>124</v>
      </c>
      <c r="N75" s="48">
        <v>826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137</v>
      </c>
      <c r="F76" s="1">
        <v>902.7</v>
      </c>
      <c r="G76" s="37">
        <v>77863.86</v>
      </c>
      <c r="H76" s="37">
        <v>77863.86</v>
      </c>
      <c r="I76" s="47">
        <v>37580</v>
      </c>
      <c r="J76" s="47">
        <v>38352</v>
      </c>
      <c r="K76" s="47">
        <v>38352</v>
      </c>
      <c r="L76" s="30">
        <v>723</v>
      </c>
      <c r="M76" s="30" t="s">
        <v>65</v>
      </c>
      <c r="N76" s="48">
        <v>772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218</v>
      </c>
      <c r="F77" s="1">
        <v>1155.2</v>
      </c>
      <c r="G77" s="37">
        <v>58735.88</v>
      </c>
      <c r="H77" s="37">
        <v>5873.59</v>
      </c>
      <c r="I77" s="47">
        <v>37582</v>
      </c>
      <c r="J77" s="47">
        <v>38442</v>
      </c>
      <c r="K77" s="47">
        <v>38442</v>
      </c>
      <c r="L77" s="30">
        <v>813</v>
      </c>
      <c r="M77" s="30" t="s">
        <v>60</v>
      </c>
      <c r="N77" s="48">
        <v>860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81</v>
      </c>
      <c r="F78" s="1">
        <v>487.7</v>
      </c>
      <c r="G78" s="37">
        <v>16813.25</v>
      </c>
      <c r="H78" s="37">
        <v>1681.33</v>
      </c>
      <c r="I78" s="47">
        <v>37593</v>
      </c>
      <c r="J78" s="47">
        <v>38442</v>
      </c>
      <c r="K78" s="47">
        <v>38442</v>
      </c>
      <c r="L78" s="30">
        <v>813</v>
      </c>
      <c r="M78" s="30" t="s">
        <v>166</v>
      </c>
      <c r="N78" s="48">
        <v>849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162</v>
      </c>
      <c r="F79" s="1">
        <v>935</v>
      </c>
      <c r="G79" s="37">
        <v>53554.9</v>
      </c>
      <c r="H79" s="37">
        <v>24099.7</v>
      </c>
      <c r="I79" s="47">
        <v>37344</v>
      </c>
      <c r="J79" s="47">
        <v>38625</v>
      </c>
      <c r="K79" s="47">
        <v>38625</v>
      </c>
      <c r="L79" s="30">
        <v>996</v>
      </c>
      <c r="M79" s="30" t="s">
        <v>65</v>
      </c>
      <c r="N79" s="48">
        <v>1281</v>
      </c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