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<sst xmlns="http://schemas.openxmlformats.org/spreadsheetml/2006/main" count="296" uniqueCount="183">
  <si>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</si>
  <si>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</si>
  <si>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</si>
  <si>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</si>
  <si>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</si>
  <si>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</si>
  <si>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</si>
  <si>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</si>
  <si>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</si>
  <si>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</si>
  <si>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</si>
  <si>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</si>
  <si>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</si>
  <si>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</si>
  <si>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</si>
  <si>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</si>
  <si>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</si>
  <si>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</si>
  <si>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</si>
  <si>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</si>
  <si>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</si>
  <si>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</si>
  <si>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</si>
  <si>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</si>
  <si>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</si>
  <si>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</si>
  <si>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</si>
  <si>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</si>
  <si>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</si>
  <si>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</si>
  <si>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</si>
  <si>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</si>
  <si>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</si>
  <si>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</si>
  <si>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</si>
  <si>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</si>
  <si>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</si>
  <si>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</si>
  <si>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</si>
  <si>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</si>
  <si>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</si>
  <si>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</si>
  <si>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</si>
  <si>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</si>
  <si>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</si>
  <si>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</si>
  <si>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</si>
  <si>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</si>
  <si>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</si>
  <si>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</si>
  <si>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110140101</t>
  </si>
  <si>
    <t>1</t>
  </si>
  <si>
    <t>COZY BLOCK</t>
  </si>
  <si>
    <t>MINERICK LOGGING</t>
  </si>
  <si>
    <t>110220101</t>
  </si>
  <si>
    <t>M-26 HDWD</t>
  </si>
  <si>
    <t>NORTHERN HARDWOODS / ROSSI</t>
  </si>
  <si>
    <t>110160101</t>
  </si>
  <si>
    <t>141 FIR</t>
  </si>
  <si>
    <t>110120101</t>
  </si>
  <si>
    <t>COUNTY LINE HDWD</t>
  </si>
  <si>
    <t>PINE RIVER LUMBER CO.,LTD.</t>
  </si>
  <si>
    <t>110150101</t>
  </si>
  <si>
    <t>HILLSIDE HARDWOOD</t>
  </si>
  <si>
    <t>BESSE FOREST PRODUCTS</t>
  </si>
  <si>
    <t>110119901</t>
  </si>
  <si>
    <t>HYDRAULIC HARDWOOD</t>
  </si>
  <si>
    <t>110080101</t>
  </si>
  <si>
    <t>JUGHEAD HDWD</t>
  </si>
  <si>
    <t>JOHN &amp; ARTHUR PENEGOR, INC</t>
  </si>
  <si>
    <t>110130201</t>
  </si>
  <si>
    <t>LOTS OF FAULT FIR</t>
  </si>
  <si>
    <t>TERRY LUCAS</t>
  </si>
  <si>
    <t>110129901</t>
  </si>
  <si>
    <t>2</t>
  </si>
  <si>
    <t>SUMMIT LAKE HDWD</t>
  </si>
  <si>
    <t>110100001</t>
  </si>
  <si>
    <t>HOLLAND CREEK HDWD</t>
  </si>
  <si>
    <t>110010201</t>
  </si>
  <si>
    <t>HORSE BARN HDWD</t>
  </si>
  <si>
    <t>WESTMAN FOREST PRODUCTS</t>
  </si>
  <si>
    <t>110110001</t>
  </si>
  <si>
    <t>SLEEPING BAY HDWD.</t>
  </si>
  <si>
    <t>110050201</t>
  </si>
  <si>
    <t>LAST LIMP HDWD</t>
  </si>
  <si>
    <t>110110201</t>
  </si>
  <si>
    <t>SCREEN DOOR HDWD</t>
  </si>
  <si>
    <t>110150001</t>
  </si>
  <si>
    <t>WHAT FIR</t>
  </si>
  <si>
    <t>USIMAKI LOGGING, INC.</t>
  </si>
  <si>
    <t>110160001</t>
  </si>
  <si>
    <t>TANGLED NET</t>
  </si>
  <si>
    <t>JEFFERSON SMURFIT CORP</t>
  </si>
  <si>
    <t>110100101</t>
  </si>
  <si>
    <t>AIRSTRIP ASPEN</t>
  </si>
  <si>
    <t>JAMES BURCAR</t>
  </si>
  <si>
    <t>110120201</t>
  </si>
  <si>
    <t>EAST SLEEPING HDWD</t>
  </si>
  <si>
    <t>110150201</t>
  </si>
  <si>
    <t>FIRESTEEL MINE HDWD</t>
  </si>
  <si>
    <t>J.M. LONGYEAR, LLC</t>
  </si>
  <si>
    <t>110230201</t>
  </si>
  <si>
    <t>OLD 28 FIR</t>
  </si>
  <si>
    <t>110250201</t>
  </si>
  <si>
    <t>OTTER ROAD HDWD</t>
  </si>
  <si>
    <t>MATT DESROCHERS</t>
  </si>
  <si>
    <t>110210201</t>
  </si>
  <si>
    <t>TAMA SIDING</t>
  </si>
  <si>
    <t>110260201</t>
  </si>
  <si>
    <t>HOROSCOPE HDWD</t>
  </si>
  <si>
    <t>110240101</t>
  </si>
  <si>
    <t>INDIANA MINE HDWD</t>
  </si>
  <si>
    <t>KRETZ LUMBER CO., INC.</t>
  </si>
  <si>
    <t>110270201</t>
  </si>
  <si>
    <t>MOTLEY HARD FIR</t>
  </si>
  <si>
    <t>S.D. WARREN SERVICE COMPANY</t>
  </si>
  <si>
    <t>110140201</t>
  </si>
  <si>
    <t>OLD INDIANA HDWD.</t>
  </si>
  <si>
    <t>110170301</t>
  </si>
  <si>
    <t>OTTER SWAMP</t>
  </si>
  <si>
    <t>DEHAAN FOREST PRODUCTS, INC.</t>
  </si>
  <si>
    <t>110190201</t>
  </si>
  <si>
    <t>SILVER HDWD WEST</t>
  </si>
  <si>
    <t>GREAT LAKES &amp; ASSOC.</t>
  </si>
  <si>
    <t>110310201</t>
  </si>
  <si>
    <t>SUPERIOR VIEW HDWD.</t>
  </si>
  <si>
    <t>110210301</t>
  </si>
  <si>
    <t>YOU'RE IN ASPEN</t>
  </si>
  <si>
    <t>110060201</t>
  </si>
  <si>
    <t>BEAVER TALE HDWD</t>
  </si>
  <si>
    <t>110280201</t>
  </si>
  <si>
    <t>HIGHWAY HARDWOOD</t>
  </si>
  <si>
    <t>110180201</t>
  </si>
  <si>
    <t>LAHTI ROAD HDWD</t>
  </si>
  <si>
    <t>110220201</t>
  </si>
  <si>
    <t>MOUSE TRAP HDWD</t>
  </si>
  <si>
    <t>SHAMCO INC</t>
  </si>
  <si>
    <t>110290201</t>
  </si>
  <si>
    <t>OFF ROAD HDWD</t>
  </si>
  <si>
    <t>110200201</t>
  </si>
  <si>
    <t>ROAD BLOCK HDWD</t>
  </si>
  <si>
    <t>110200301</t>
  </si>
  <si>
    <t>TICK OAK</t>
  </si>
  <si>
    <t>110100301</t>
  </si>
  <si>
    <t>BAILY ROAD FIR</t>
  </si>
  <si>
    <t>SANTTI BROTHERS, INC</t>
  </si>
  <si>
    <t>110010401</t>
  </si>
  <si>
    <t>DONE YET PINE</t>
  </si>
  <si>
    <t>110040201</t>
  </si>
  <si>
    <t>HOT PLATE HDWD</t>
  </si>
  <si>
    <t>110040301</t>
  </si>
  <si>
    <t>ORV BIRCH</t>
  </si>
  <si>
    <t>YOUNGGREN TIMBER COMPANY</t>
  </si>
  <si>
    <t>110080301</t>
  </si>
  <si>
    <t>FLEBBA HDWD</t>
  </si>
  <si>
    <t>110190301</t>
  </si>
  <si>
    <t>AUDITOR HDWD</t>
  </si>
  <si>
    <t>110050301</t>
  </si>
  <si>
    <t>MENGE MIX</t>
  </si>
  <si>
    <t>110120301</t>
  </si>
  <si>
    <t>BEAVER DAM HDWD</t>
  </si>
  <si>
    <t>110180301</t>
  </si>
  <si>
    <t>ISO GUURU HDWD</t>
  </si>
  <si>
    <t>110110301</t>
  </si>
  <si>
    <t>OLD ROAD HDWD.</t>
  </si>
  <si>
    <t>110150301</t>
  </si>
  <si>
    <t>OTTER ROAD NORTH HDWD</t>
  </si>
  <si>
    <t>110160301</t>
  </si>
  <si>
    <t>OTTER SIDING MIX</t>
  </si>
  <si>
    <t>110130301</t>
  </si>
  <si>
    <t>OTTER TAIL HDWD</t>
  </si>
  <si>
    <t>110140301</t>
  </si>
  <si>
    <t>SLING BLADE</t>
  </si>
  <si>
    <t>110090301</t>
  </si>
  <si>
    <t>TRACY LAKE RD HDWD</t>
  </si>
  <si>
    <t>110070301</t>
  </si>
  <si>
    <t>ORV KNEE HDWD</t>
  </si>
  <si>
    <t>ERICKSON LUMBER, INC.</t>
  </si>
  <si>
    <t>110030401</t>
  </si>
  <si>
    <t>BEEN DONE PINE</t>
  </si>
  <si>
    <t>110040401</t>
  </si>
  <si>
    <t>HONKER PINE</t>
  </si>
  <si>
    <t xml:space="preserve">                                  as of April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</si>
</sst>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8054.700004577637</v>
      </c>
      <c r="L17" s="30"/>
    </row>
    <row r="18" spans="4:12" ht="12.75">
      <c r="D18" s="12" t="s">
        <v>37</v>
      </c>
      <c r="G18" s="21">
        <f>DSUM(DATABASE,5,U15:U16)</f>
        <v>94698.85999999999</v>
      </c>
      <c r="L18" s="30"/>
    </row>
    <row r="19" spans="4:12" ht="12.75">
      <c r="D19" s="12" t="s">
        <v>34</v>
      </c>
      <c r="G19" s="18">
        <f>DSUM(DATABASE,6,V15:V16)</f>
        <v>4217083.16</v>
      </c>
      <c r="L19" s="30"/>
    </row>
    <row r="20" spans="4:12" ht="12.75">
      <c r="D20" s="12" t="s">
        <v>38</v>
      </c>
      <c r="G20" s="18">
        <f>DSUM(DATABASE,7,W15:W16)</f>
        <v>2007885.18</v>
      </c>
      <c r="L20" s="30"/>
    </row>
    <row r="21" spans="4:12" ht="12.75">
      <c r="D21" s="12" t="s">
        <v>35</v>
      </c>
      <c r="E21" s="22"/>
      <c r="F21" s="22"/>
      <c r="G21" s="18">
        <f>+G19-G20</f>
        <v>2209197.9800000004</v>
      </c>
      <c r="L21" s="30"/>
    </row>
    <row r="22" spans="4:12" ht="12.75">
      <c r="D22" s="12" t="s">
        <v>44</v>
      </c>
      <c r="E22" s="22"/>
      <c r="F22" s="22"/>
      <c r="G22" s="45">
        <f>+G20/G19</f>
        <v>0.4761312745845875</v>
      </c>
      <c r="L22" s="30"/>
    </row>
    <row r="23" spans="4:12" ht="12.75">
      <c r="D23" s="12" t="s">
        <v>40</v>
      </c>
      <c r="E23" s="22"/>
      <c r="F23" s="22"/>
      <c r="G23" s="59">
        <v>38091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2.467596513075965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1250.8</v>
      </c>
      <c r="G31" s="37">
        <v>18560.46</v>
      </c>
      <c r="H31" s="37">
        <v>14459.54</v>
      </c>
      <c r="I31" s="47">
        <v>37174</v>
      </c>
      <c r="J31" s="47">
        <v>37894</v>
      </c>
      <c r="K31" s="47">
        <v>37894</v>
      </c>
      <c r="L31" s="30">
        <v>-316</v>
      </c>
      <c r="M31" s="30" t="s">
        <v>53</v>
      </c>
      <c r="N31" s="48">
        <v>720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100</v>
      </c>
      <c r="F32" s="1">
        <v>1105.8</v>
      </c>
      <c r="G32" s="37">
        <v>56733.41</v>
      </c>
      <c r="H32" s="37">
        <v>56733.41</v>
      </c>
      <c r="I32" s="47">
        <v>37174</v>
      </c>
      <c r="J32" s="47">
        <v>37894</v>
      </c>
      <c r="K32" s="47">
        <v>37894</v>
      </c>
      <c r="L32" s="30">
        <v>-316</v>
      </c>
      <c r="M32" s="30" t="s">
        <v>56</v>
      </c>
      <c r="N32" s="48">
        <v>720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90</v>
      </c>
      <c r="F33" s="1">
        <v>1458</v>
      </c>
      <c r="G33" s="37">
        <v>50156.15</v>
      </c>
      <c r="H33" s="37">
        <v>50156.15</v>
      </c>
      <c r="I33" s="47">
        <v>37224</v>
      </c>
      <c r="J33" s="47">
        <v>37986</v>
      </c>
      <c r="K33" s="47">
        <v>37986</v>
      </c>
      <c r="L33" s="30">
        <v>-224</v>
      </c>
      <c r="M33" s="30" t="s">
        <v>53</v>
      </c>
      <c r="N33" s="48">
        <v>762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98</v>
      </c>
      <c r="F34" s="1">
        <v>716.5</v>
      </c>
      <c r="G34" s="37">
        <v>74616.53</v>
      </c>
      <c r="H34" s="37">
        <v>74616.43</v>
      </c>
      <c r="I34" s="47">
        <v>37208</v>
      </c>
      <c r="J34" s="47">
        <v>38076</v>
      </c>
      <c r="K34" s="47">
        <v>38076</v>
      </c>
      <c r="L34" s="30">
        <v>-134</v>
      </c>
      <c r="M34" s="30" t="s">
        <v>61</v>
      </c>
      <c r="N34" s="48">
        <v>868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215</v>
      </c>
      <c r="F35" s="1">
        <v>1971.4</v>
      </c>
      <c r="G35" s="37">
        <v>122311.81</v>
      </c>
      <c r="H35" s="37">
        <v>122311.81</v>
      </c>
      <c r="I35" s="47">
        <v>37203</v>
      </c>
      <c r="J35" s="47">
        <v>38077</v>
      </c>
      <c r="K35" s="47">
        <v>38077</v>
      </c>
      <c r="L35" s="30">
        <v>-133</v>
      </c>
      <c r="M35" s="30" t="s">
        <v>64</v>
      </c>
      <c r="N35" s="48">
        <v>874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175</v>
      </c>
      <c r="F36" s="1">
        <v>804.4</v>
      </c>
      <c r="G36" s="37">
        <v>78166</v>
      </c>
      <c r="H36" s="37">
        <v>77117.6</v>
      </c>
      <c r="I36" s="47">
        <v>36545</v>
      </c>
      <c r="J36" s="47">
        <v>37256</v>
      </c>
      <c r="K36" s="47">
        <v>38077</v>
      </c>
      <c r="L36" s="30">
        <v>-133</v>
      </c>
      <c r="M36" s="30" t="s">
        <v>56</v>
      </c>
      <c r="N36" s="48">
        <v>1532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76</v>
      </c>
      <c r="F37" s="1">
        <v>547.2</v>
      </c>
      <c r="G37" s="37">
        <v>58327.02</v>
      </c>
      <c r="H37" s="37">
        <v>58327.02</v>
      </c>
      <c r="I37" s="47">
        <v>37251</v>
      </c>
      <c r="J37" s="47">
        <v>38077</v>
      </c>
      <c r="K37" s="47">
        <v>38077</v>
      </c>
      <c r="L37" s="30">
        <v>-133</v>
      </c>
      <c r="M37" s="30" t="s">
        <v>69</v>
      </c>
      <c r="N37" s="48">
        <v>826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299</v>
      </c>
      <c r="F38" s="1">
        <v>5575.8</v>
      </c>
      <c r="G38" s="37">
        <v>65401.13</v>
      </c>
      <c r="H38" s="37">
        <v>14388.25</v>
      </c>
      <c r="I38" s="47">
        <v>37445</v>
      </c>
      <c r="J38" s="47">
        <v>38077</v>
      </c>
      <c r="K38" s="47">
        <v>38077</v>
      </c>
      <c r="L38" s="30">
        <v>-133</v>
      </c>
      <c r="M38" s="30" t="s">
        <v>72</v>
      </c>
      <c r="N38" s="48">
        <v>632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74</v>
      </c>
      <c r="D39" s="46" t="s">
        <v>75</v>
      </c>
      <c r="E39" s="1">
        <v>209</v>
      </c>
      <c r="F39" s="1">
        <v>1871.7</v>
      </c>
      <c r="G39" s="37">
        <v>42659.03</v>
      </c>
      <c r="H39" s="37">
        <v>42659.03</v>
      </c>
      <c r="I39" s="47">
        <v>36580</v>
      </c>
      <c r="J39" s="47">
        <v>37256</v>
      </c>
      <c r="K39" s="47">
        <v>38077</v>
      </c>
      <c r="L39" s="30">
        <v>-133</v>
      </c>
      <c r="M39" s="30" t="s">
        <v>56</v>
      </c>
      <c r="N39" s="48">
        <v>1497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166</v>
      </c>
      <c r="F40" s="1">
        <v>1585.2</v>
      </c>
      <c r="G40" s="37">
        <v>27225.7</v>
      </c>
      <c r="H40" s="37">
        <v>27225.7</v>
      </c>
      <c r="I40" s="47">
        <v>36915</v>
      </c>
      <c r="J40" s="47">
        <v>37621</v>
      </c>
      <c r="K40" s="47">
        <v>38078</v>
      </c>
      <c r="L40" s="30">
        <v>-132</v>
      </c>
      <c r="M40" s="30" t="s">
        <v>64</v>
      </c>
      <c r="N40" s="48">
        <v>1163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93</v>
      </c>
      <c r="F41" s="1">
        <v>521.8</v>
      </c>
      <c r="G41" s="37">
        <v>40069.96</v>
      </c>
      <c r="H41" s="37">
        <v>40144.96</v>
      </c>
      <c r="I41" s="47">
        <v>37259</v>
      </c>
      <c r="J41" s="47">
        <v>38078</v>
      </c>
      <c r="K41" s="47">
        <v>38078</v>
      </c>
      <c r="L41" s="5">
        <v>-132</v>
      </c>
      <c r="M41" s="46" t="s">
        <v>80</v>
      </c>
      <c r="N41" s="2">
        <v>819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321</v>
      </c>
      <c r="F42" s="1">
        <v>4643.1</v>
      </c>
      <c r="G42" s="37">
        <v>64589.3</v>
      </c>
      <c r="H42" s="37">
        <v>64589.3</v>
      </c>
      <c r="I42" s="47">
        <v>36915</v>
      </c>
      <c r="J42" s="47">
        <v>37621</v>
      </c>
      <c r="K42" s="47">
        <v>38078</v>
      </c>
      <c r="L42" s="30">
        <v>-132</v>
      </c>
      <c r="M42" s="30" t="s">
        <v>64</v>
      </c>
      <c r="N42" s="48">
        <v>1163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167</v>
      </c>
      <c r="F43" s="1">
        <v>1344.7</v>
      </c>
      <c r="G43" s="37">
        <v>70757.4</v>
      </c>
      <c r="H43" s="37">
        <v>36793.91</v>
      </c>
      <c r="I43" s="47">
        <v>37511</v>
      </c>
      <c r="J43" s="47">
        <v>38260</v>
      </c>
      <c r="K43" s="47">
        <v>38260</v>
      </c>
      <c r="L43" s="30">
        <v>50</v>
      </c>
      <c r="M43" s="30" t="s">
        <v>56</v>
      </c>
      <c r="N43" s="48">
        <v>749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79</v>
      </c>
      <c r="F44" s="1">
        <v>781.5</v>
      </c>
      <c r="G44" s="37">
        <v>70367.24</v>
      </c>
      <c r="H44" s="37">
        <v>7036.72</v>
      </c>
      <c r="I44" s="47">
        <v>37502</v>
      </c>
      <c r="J44" s="47">
        <v>38260</v>
      </c>
      <c r="K44" s="47">
        <v>38260</v>
      </c>
      <c r="L44" s="30">
        <v>50</v>
      </c>
      <c r="M44" s="30" t="s">
        <v>64</v>
      </c>
      <c r="N44" s="48">
        <v>758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179</v>
      </c>
      <c r="F45" s="1">
        <v>4880</v>
      </c>
      <c r="G45" s="37">
        <v>154891.44</v>
      </c>
      <c r="H45" s="37">
        <v>154891.44</v>
      </c>
      <c r="I45" s="47">
        <v>36859</v>
      </c>
      <c r="J45" s="47">
        <v>37529</v>
      </c>
      <c r="K45" s="47">
        <v>38260</v>
      </c>
      <c r="L45" s="30">
        <v>50</v>
      </c>
      <c r="M45" s="30" t="s">
        <v>89</v>
      </c>
      <c r="N45" s="48">
        <v>1401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74</v>
      </c>
      <c r="D46" s="2" t="s">
        <v>91</v>
      </c>
      <c r="E46" s="1">
        <v>154</v>
      </c>
      <c r="F46" s="1">
        <v>3600.5</v>
      </c>
      <c r="G46" s="37">
        <v>126898.4</v>
      </c>
      <c r="H46" s="37">
        <v>132308.08</v>
      </c>
      <c r="I46" s="47">
        <v>36915</v>
      </c>
      <c r="J46" s="47">
        <v>37560</v>
      </c>
      <c r="K46" s="47">
        <v>38291</v>
      </c>
      <c r="L46" s="30">
        <v>81</v>
      </c>
      <c r="M46" s="30" t="s">
        <v>92</v>
      </c>
      <c r="N46" s="48">
        <v>1376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226</v>
      </c>
      <c r="F47" s="1">
        <v>4843.3</v>
      </c>
      <c r="G47" s="37">
        <v>148393.34</v>
      </c>
      <c r="H47" s="37">
        <v>119008.52</v>
      </c>
      <c r="I47" s="47">
        <v>37174</v>
      </c>
      <c r="J47" s="47">
        <v>37986</v>
      </c>
      <c r="K47" s="47">
        <v>38352</v>
      </c>
      <c r="L47" s="30">
        <v>142</v>
      </c>
      <c r="M47" s="30" t="s">
        <v>95</v>
      </c>
      <c r="N47" s="48">
        <v>1178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173</v>
      </c>
      <c r="F48" s="1">
        <v>1695.2</v>
      </c>
      <c r="G48" s="37">
        <v>122256.14</v>
      </c>
      <c r="H48" s="37">
        <v>122256.14</v>
      </c>
      <c r="I48" s="47">
        <v>37543</v>
      </c>
      <c r="J48" s="47">
        <v>38352</v>
      </c>
      <c r="K48" s="47">
        <v>38352</v>
      </c>
      <c r="L48" s="30">
        <v>142</v>
      </c>
      <c r="M48" s="30" t="s">
        <v>56</v>
      </c>
      <c r="N48" s="48">
        <v>809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130</v>
      </c>
      <c r="F49" s="1">
        <v>696.7</v>
      </c>
      <c r="G49" s="37">
        <v>51393.92</v>
      </c>
      <c r="H49" s="37">
        <v>35461.8</v>
      </c>
      <c r="I49" s="47">
        <v>37526</v>
      </c>
      <c r="J49" s="47">
        <v>38352</v>
      </c>
      <c r="K49" s="47">
        <v>38352</v>
      </c>
      <c r="L49" s="30">
        <v>142</v>
      </c>
      <c r="M49" s="30" t="s">
        <v>100</v>
      </c>
      <c r="N49" s="48">
        <v>826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148</v>
      </c>
      <c r="F50" s="1">
        <v>3248.1</v>
      </c>
      <c r="G50" s="37">
        <v>65415.88</v>
      </c>
      <c r="H50" s="37">
        <v>30091.3</v>
      </c>
      <c r="I50" s="47">
        <v>37511</v>
      </c>
      <c r="J50" s="47">
        <v>38352</v>
      </c>
      <c r="K50" s="47">
        <v>38352</v>
      </c>
      <c r="L50" s="30">
        <v>142</v>
      </c>
      <c r="M50" s="30" t="s">
        <v>53</v>
      </c>
      <c r="N50" s="48">
        <v>841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88</v>
      </c>
      <c r="F51" s="1">
        <v>532.93</v>
      </c>
      <c r="G51" s="37">
        <v>41091.31</v>
      </c>
      <c r="H51" s="37">
        <v>14382</v>
      </c>
      <c r="I51" s="47">
        <v>37526</v>
      </c>
      <c r="J51" s="47">
        <v>38352</v>
      </c>
      <c r="K51" s="47">
        <v>38352</v>
      </c>
      <c r="L51" s="30">
        <v>142</v>
      </c>
      <c r="M51" s="30" t="s">
        <v>105</v>
      </c>
      <c r="N51" s="48">
        <v>826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119</v>
      </c>
      <c r="F52" s="1">
        <v>2083</v>
      </c>
      <c r="G52" s="37">
        <v>25088.33</v>
      </c>
      <c r="H52" s="37">
        <v>6271.39</v>
      </c>
      <c r="I52" s="47">
        <v>37721</v>
      </c>
      <c r="J52" s="47">
        <v>38352</v>
      </c>
      <c r="K52" s="47">
        <v>38352</v>
      </c>
      <c r="L52" s="30">
        <v>142</v>
      </c>
      <c r="M52" s="30" t="s">
        <v>100</v>
      </c>
      <c r="N52" s="48">
        <v>631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208</v>
      </c>
      <c r="F53" s="1">
        <v>1653.72</v>
      </c>
      <c r="G53" s="37">
        <v>98010.07</v>
      </c>
      <c r="H53" s="37">
        <v>98010.07</v>
      </c>
      <c r="I53" s="47">
        <v>37736</v>
      </c>
      <c r="J53" s="47">
        <v>38442</v>
      </c>
      <c r="K53" s="47">
        <v>38442</v>
      </c>
      <c r="L53" s="30">
        <v>232</v>
      </c>
      <c r="M53" s="30" t="s">
        <v>56</v>
      </c>
      <c r="N53" s="48">
        <v>706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74</v>
      </c>
      <c r="D54" s="2" t="s">
        <v>111</v>
      </c>
      <c r="E54" s="1">
        <v>50</v>
      </c>
      <c r="F54" s="1">
        <v>444.1</v>
      </c>
      <c r="G54" s="37">
        <v>6069.46</v>
      </c>
      <c r="H54" s="37">
        <v>2379.18</v>
      </c>
      <c r="I54" s="47">
        <v>37242</v>
      </c>
      <c r="J54" s="47">
        <v>38077</v>
      </c>
      <c r="K54" s="47">
        <v>38442</v>
      </c>
      <c r="L54" s="30">
        <v>232</v>
      </c>
      <c r="M54" s="30" t="s">
        <v>112</v>
      </c>
      <c r="N54" s="48">
        <v>1200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112</v>
      </c>
      <c r="F55" s="1">
        <v>1639.3</v>
      </c>
      <c r="G55" s="37">
        <v>34155.1</v>
      </c>
      <c r="H55" s="37">
        <v>17760.65</v>
      </c>
      <c r="I55" s="47">
        <v>37701</v>
      </c>
      <c r="J55" s="47">
        <v>38442</v>
      </c>
      <c r="K55" s="47">
        <v>38442</v>
      </c>
      <c r="L55" s="30">
        <v>232</v>
      </c>
      <c r="M55" s="30" t="s">
        <v>115</v>
      </c>
      <c r="N55" s="48">
        <v>741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218</v>
      </c>
      <c r="F56" s="1">
        <v>1155.2</v>
      </c>
      <c r="G56" s="37">
        <v>58735.88</v>
      </c>
      <c r="H56" s="37">
        <v>14096.62</v>
      </c>
      <c r="I56" s="47">
        <v>37582</v>
      </c>
      <c r="J56" s="47">
        <v>38442</v>
      </c>
      <c r="K56" s="47">
        <v>38442</v>
      </c>
      <c r="L56" s="30">
        <v>232</v>
      </c>
      <c r="M56" s="30" t="s">
        <v>64</v>
      </c>
      <c r="N56" s="48">
        <v>860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70</v>
      </c>
      <c r="F57" s="1">
        <v>855.7</v>
      </c>
      <c r="G57" s="37">
        <v>16497.03</v>
      </c>
      <c r="H57" s="37">
        <v>16497.03</v>
      </c>
      <c r="I57" s="47">
        <v>37792</v>
      </c>
      <c r="J57" s="47">
        <v>38442</v>
      </c>
      <c r="K57" s="47">
        <v>38442</v>
      </c>
      <c r="L57" s="30">
        <v>232</v>
      </c>
      <c r="M57" s="30" t="s">
        <v>120</v>
      </c>
      <c r="N57" s="48">
        <v>650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81</v>
      </c>
      <c r="F58" s="1">
        <v>487.7</v>
      </c>
      <c r="G58" s="37">
        <v>16813.25</v>
      </c>
      <c r="H58" s="37">
        <v>1681.33</v>
      </c>
      <c r="I58" s="47">
        <v>37593</v>
      </c>
      <c r="J58" s="47">
        <v>38442</v>
      </c>
      <c r="K58" s="47">
        <v>38442</v>
      </c>
      <c r="L58" s="30">
        <v>232</v>
      </c>
      <c r="M58" s="30" t="s">
        <v>123</v>
      </c>
      <c r="N58" s="48">
        <v>849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191</v>
      </c>
      <c r="F59" s="1">
        <v>1869.77</v>
      </c>
      <c r="G59" s="37">
        <v>71618.93</v>
      </c>
      <c r="H59" s="37">
        <v>47550.27</v>
      </c>
      <c r="I59" s="47">
        <v>37701</v>
      </c>
      <c r="J59" s="47">
        <v>38442</v>
      </c>
      <c r="K59" s="47">
        <v>38442</v>
      </c>
      <c r="L59" s="30">
        <v>232</v>
      </c>
      <c r="M59" s="30" t="s">
        <v>115</v>
      </c>
      <c r="N59" s="48">
        <v>741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74</v>
      </c>
      <c r="D60" s="2" t="s">
        <v>127</v>
      </c>
      <c r="E60" s="1">
        <v>206.10000610351562</v>
      </c>
      <c r="F60" s="1">
        <v>5406</v>
      </c>
      <c r="G60" s="37">
        <v>139301.38</v>
      </c>
      <c r="H60" s="37">
        <v>13930.14</v>
      </c>
      <c r="I60" s="47">
        <v>37810</v>
      </c>
      <c r="J60" s="47">
        <v>38442</v>
      </c>
      <c r="K60" s="47">
        <v>38442</v>
      </c>
      <c r="L60" s="30">
        <v>232</v>
      </c>
      <c r="M60" s="30" t="s">
        <v>123</v>
      </c>
      <c r="N60" s="48">
        <v>632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74</v>
      </c>
      <c r="D61" s="2" t="s">
        <v>129</v>
      </c>
      <c r="E61" s="1">
        <v>53</v>
      </c>
      <c r="F61" s="1">
        <v>281.6</v>
      </c>
      <c r="G61" s="37">
        <v>20046.24</v>
      </c>
      <c r="H61" s="37">
        <v>2793.24</v>
      </c>
      <c r="I61" s="47">
        <v>37526</v>
      </c>
      <c r="J61" s="47">
        <v>38168</v>
      </c>
      <c r="K61" s="47">
        <v>38533</v>
      </c>
      <c r="L61" s="30">
        <v>323</v>
      </c>
      <c r="M61" s="30" t="s">
        <v>112</v>
      </c>
      <c r="N61" s="48">
        <v>1007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122</v>
      </c>
      <c r="F62" s="1">
        <v>918.8</v>
      </c>
      <c r="G62" s="37">
        <v>72594.68</v>
      </c>
      <c r="H62" s="37">
        <v>7259.47</v>
      </c>
      <c r="I62" s="47">
        <v>37683</v>
      </c>
      <c r="J62" s="47">
        <v>38533</v>
      </c>
      <c r="K62" s="47">
        <v>38533</v>
      </c>
      <c r="L62" s="30">
        <v>323</v>
      </c>
      <c r="M62" s="30" t="s">
        <v>64</v>
      </c>
      <c r="N62" s="48">
        <v>850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198</v>
      </c>
      <c r="F63" s="1">
        <v>1292.9</v>
      </c>
      <c r="G63" s="37">
        <v>141322.95</v>
      </c>
      <c r="H63" s="37">
        <v>14132.3</v>
      </c>
      <c r="I63" s="47">
        <v>37708</v>
      </c>
      <c r="J63" s="47">
        <v>38533</v>
      </c>
      <c r="K63" s="47">
        <v>38533</v>
      </c>
      <c r="L63" s="30">
        <v>323</v>
      </c>
      <c r="M63" s="30" t="s">
        <v>64</v>
      </c>
      <c r="N63" s="48">
        <v>825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111</v>
      </c>
      <c r="F64" s="1">
        <v>976.7</v>
      </c>
      <c r="G64" s="37">
        <v>34413.78</v>
      </c>
      <c r="H64" s="37">
        <v>3441.38</v>
      </c>
      <c r="I64" s="47">
        <v>37736</v>
      </c>
      <c r="J64" s="47">
        <v>38533</v>
      </c>
      <c r="K64" s="47">
        <v>38533</v>
      </c>
      <c r="L64" s="30">
        <v>323</v>
      </c>
      <c r="M64" s="30" t="s">
        <v>136</v>
      </c>
      <c r="N64" s="48">
        <v>797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150</v>
      </c>
      <c r="F65" s="1">
        <v>986.9</v>
      </c>
      <c r="G65" s="37">
        <v>81855.2</v>
      </c>
      <c r="H65" s="37">
        <v>8185.52</v>
      </c>
      <c r="I65" s="47">
        <v>37683</v>
      </c>
      <c r="J65" s="47">
        <v>38533</v>
      </c>
      <c r="K65" s="47">
        <v>38533</v>
      </c>
      <c r="L65" s="30">
        <v>323</v>
      </c>
      <c r="M65" s="30" t="s">
        <v>64</v>
      </c>
      <c r="N65" s="48">
        <v>850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115</v>
      </c>
      <c r="F66" s="1">
        <v>881.7</v>
      </c>
      <c r="G66" s="37">
        <v>34364.31</v>
      </c>
      <c r="H66" s="37">
        <v>3436.43</v>
      </c>
      <c r="I66" s="47">
        <v>37736</v>
      </c>
      <c r="J66" s="47">
        <v>38533</v>
      </c>
      <c r="K66" s="47">
        <v>38533</v>
      </c>
      <c r="L66" s="30">
        <v>323</v>
      </c>
      <c r="M66" s="30" t="s">
        <v>136</v>
      </c>
      <c r="N66" s="48">
        <v>797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99</v>
      </c>
      <c r="F67" s="1">
        <v>863.5</v>
      </c>
      <c r="G67" s="37">
        <v>71715.49</v>
      </c>
      <c r="H67" s="37">
        <v>7171.55</v>
      </c>
      <c r="I67" s="47">
        <v>37876</v>
      </c>
      <c r="J67" s="47">
        <v>38533</v>
      </c>
      <c r="K67" s="47">
        <v>38533</v>
      </c>
      <c r="L67" s="30">
        <v>323</v>
      </c>
      <c r="M67" s="30" t="s">
        <v>69</v>
      </c>
      <c r="N67" s="48">
        <v>657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233.8000030517578</v>
      </c>
      <c r="F68" s="1">
        <v>4154.7</v>
      </c>
      <c r="G68" s="37">
        <v>93230.24</v>
      </c>
      <c r="H68" s="37">
        <v>9323.02</v>
      </c>
      <c r="I68" s="47">
        <v>37879</v>
      </c>
      <c r="J68" s="47">
        <v>38625</v>
      </c>
      <c r="K68" s="47">
        <v>38625</v>
      </c>
      <c r="L68" s="30">
        <v>415</v>
      </c>
      <c r="M68" s="30" t="s">
        <v>145</v>
      </c>
      <c r="N68" s="48">
        <v>746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85</v>
      </c>
      <c r="F69" s="1">
        <v>1404.4</v>
      </c>
      <c r="G69" s="37">
        <v>88379.56</v>
      </c>
      <c r="H69" s="37">
        <v>8837.96</v>
      </c>
      <c r="I69" s="47">
        <v>38084</v>
      </c>
      <c r="J69" s="47">
        <v>38625</v>
      </c>
      <c r="K69" s="47">
        <v>38625</v>
      </c>
      <c r="L69" s="30">
        <v>415</v>
      </c>
      <c r="M69" s="30" t="s">
        <v>89</v>
      </c>
      <c r="N69" s="48">
        <v>541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162</v>
      </c>
      <c r="F70" s="1">
        <v>935</v>
      </c>
      <c r="G70" s="37">
        <v>53720.24</v>
      </c>
      <c r="H70" s="37">
        <v>53720.24</v>
      </c>
      <c r="I70" s="47">
        <v>37344</v>
      </c>
      <c r="J70" s="47">
        <v>38625</v>
      </c>
      <c r="K70" s="47">
        <v>38625</v>
      </c>
      <c r="L70" s="30">
        <v>415</v>
      </c>
      <c r="M70" s="30" t="s">
        <v>56</v>
      </c>
      <c r="N70" s="48">
        <v>1281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139.1999969482422</v>
      </c>
      <c r="F71" s="1">
        <v>3674.7</v>
      </c>
      <c r="G71" s="37">
        <v>103868.37</v>
      </c>
      <c r="H71" s="37">
        <v>43624.72</v>
      </c>
      <c r="I71" s="47">
        <v>37894</v>
      </c>
      <c r="J71" s="47">
        <v>38716</v>
      </c>
      <c r="K71" s="47">
        <v>38716</v>
      </c>
      <c r="L71" s="30">
        <v>506</v>
      </c>
      <c r="M71" s="30" t="s">
        <v>152</v>
      </c>
      <c r="N71" s="48">
        <v>822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285</v>
      </c>
      <c r="F72" s="1">
        <v>1934.6</v>
      </c>
      <c r="G72" s="37">
        <v>145224.98</v>
      </c>
      <c r="H72" s="37">
        <v>14522.49</v>
      </c>
      <c r="I72" s="47">
        <v>37847</v>
      </c>
      <c r="J72" s="47">
        <v>38717</v>
      </c>
      <c r="K72" s="47">
        <v>38717</v>
      </c>
      <c r="L72" s="30">
        <v>507</v>
      </c>
      <c r="M72" s="30" t="s">
        <v>64</v>
      </c>
      <c r="N72" s="48">
        <v>870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51</v>
      </c>
      <c r="D73" s="2" t="s">
        <v>156</v>
      </c>
      <c r="E73" s="1">
        <v>158</v>
      </c>
      <c r="F73" s="1">
        <v>1261.94</v>
      </c>
      <c r="G73" s="37">
        <v>83133.33</v>
      </c>
      <c r="H73" s="37">
        <v>83133.33</v>
      </c>
      <c r="I73" s="47">
        <v>37876</v>
      </c>
      <c r="J73" s="47">
        <v>38807</v>
      </c>
      <c r="K73" s="47">
        <v>38807</v>
      </c>
      <c r="L73" s="30">
        <v>597</v>
      </c>
      <c r="M73" s="30" t="s">
        <v>56</v>
      </c>
      <c r="N73" s="48">
        <v>931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80.5999984741211</v>
      </c>
      <c r="F74" s="1">
        <v>871.4</v>
      </c>
      <c r="G74" s="37">
        <v>58773.76</v>
      </c>
      <c r="H74" s="37">
        <v>58773.76</v>
      </c>
      <c r="I74" s="47">
        <v>37893</v>
      </c>
      <c r="J74" s="47">
        <v>38807</v>
      </c>
      <c r="K74" s="47">
        <v>38807</v>
      </c>
      <c r="L74" s="30">
        <v>597</v>
      </c>
      <c r="M74" s="30" t="s">
        <v>64</v>
      </c>
      <c r="N74" s="48">
        <v>914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168</v>
      </c>
      <c r="F75" s="1">
        <v>1814.9</v>
      </c>
      <c r="G75" s="37">
        <v>108658.12</v>
      </c>
      <c r="H75" s="37">
        <v>10865.81</v>
      </c>
      <c r="I75" s="47">
        <v>37984</v>
      </c>
      <c r="J75" s="47">
        <v>38898</v>
      </c>
      <c r="K75" s="47">
        <v>38898</v>
      </c>
      <c r="L75" s="30">
        <v>688</v>
      </c>
      <c r="M75" s="30" t="s">
        <v>56</v>
      </c>
      <c r="N75" s="48">
        <v>914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108</v>
      </c>
      <c r="F76" s="1">
        <v>609</v>
      </c>
      <c r="G76" s="37">
        <v>59432.63</v>
      </c>
      <c r="H76" s="37">
        <v>7726.24</v>
      </c>
      <c r="I76" s="47">
        <v>38028</v>
      </c>
      <c r="J76" s="47">
        <v>38898</v>
      </c>
      <c r="K76" s="47">
        <v>38898</v>
      </c>
      <c r="L76" s="30">
        <v>688</v>
      </c>
      <c r="M76" s="30" t="s">
        <v>112</v>
      </c>
      <c r="N76" s="48">
        <v>870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134</v>
      </c>
      <c r="F77" s="1">
        <v>1377.6</v>
      </c>
      <c r="G77" s="37">
        <v>145505.65</v>
      </c>
      <c r="H77" s="37">
        <v>14550.56</v>
      </c>
      <c r="I77" s="47">
        <v>37984</v>
      </c>
      <c r="J77" s="47">
        <v>38898</v>
      </c>
      <c r="K77" s="47">
        <v>38898</v>
      </c>
      <c r="L77" s="30">
        <v>688</v>
      </c>
      <c r="M77" s="30" t="s">
        <v>56</v>
      </c>
      <c r="N77" s="48">
        <v>914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145</v>
      </c>
      <c r="F78" s="1">
        <v>1081.3</v>
      </c>
      <c r="G78" s="37">
        <v>86217.42</v>
      </c>
      <c r="H78" s="37">
        <v>51730.45</v>
      </c>
      <c r="I78" s="47">
        <v>37951</v>
      </c>
      <c r="J78" s="47">
        <v>38898</v>
      </c>
      <c r="K78" s="47">
        <v>38898</v>
      </c>
      <c r="L78" s="30">
        <v>688</v>
      </c>
      <c r="M78" s="30" t="s">
        <v>100</v>
      </c>
      <c r="N78" s="48">
        <v>947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200</v>
      </c>
      <c r="F79" s="1">
        <v>1358.8</v>
      </c>
      <c r="G79" s="37">
        <v>85295.67</v>
      </c>
      <c r="H79" s="37">
        <v>8529.57</v>
      </c>
      <c r="I79" s="47">
        <v>37951</v>
      </c>
      <c r="J79" s="47">
        <v>38898</v>
      </c>
      <c r="K79" s="47">
        <v>38898</v>
      </c>
      <c r="L79" s="30">
        <v>688</v>
      </c>
      <c r="M79" s="30" t="s">
        <v>100</v>
      </c>
      <c r="N79" s="48">
        <v>947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74</v>
      </c>
      <c r="D80" s="2" t="s">
        <v>170</v>
      </c>
      <c r="E80" s="1">
        <v>152</v>
      </c>
      <c r="F80" s="1">
        <v>1385.7</v>
      </c>
      <c r="G80" s="37">
        <v>61362.32</v>
      </c>
      <c r="H80" s="37">
        <v>6136.23</v>
      </c>
      <c r="I80" s="47">
        <v>38036</v>
      </c>
      <c r="J80" s="47">
        <v>38898</v>
      </c>
      <c r="K80" s="47">
        <v>38898</v>
      </c>
      <c r="L80" s="30">
        <v>688</v>
      </c>
      <c r="M80" s="30" t="s">
        <v>123</v>
      </c>
      <c r="N80" s="48">
        <v>862</v>
      </c>
      <c r="O80" s="48"/>
      <c r="P80" s="48"/>
      <c r="Q80" s="48"/>
      <c r="R80" s="48"/>
    </row>
    <row r="81" spans="2:18" s="2" customFormat="1" ht="9.75">
      <c r="B81" s="66" t="s">
        <v>171</v>
      </c>
      <c r="C81" s="64" t="s">
        <v>51</v>
      </c>
      <c r="D81" s="2" t="s">
        <v>172</v>
      </c>
      <c r="E81" s="1">
        <v>135</v>
      </c>
      <c r="F81" s="1">
        <v>1258.8</v>
      </c>
      <c r="G81" s="37">
        <v>89016.81</v>
      </c>
      <c r="H81" s="37">
        <v>8901.68</v>
      </c>
      <c r="I81" s="47">
        <v>37970</v>
      </c>
      <c r="J81" s="47">
        <v>38898</v>
      </c>
      <c r="K81" s="47">
        <v>38898</v>
      </c>
      <c r="L81" s="30">
        <v>688</v>
      </c>
      <c r="M81" s="30" t="s">
        <v>56</v>
      </c>
      <c r="N81" s="48">
        <v>928</v>
      </c>
      <c r="O81" s="48"/>
      <c r="P81" s="48"/>
      <c r="Q81" s="48"/>
      <c r="R81" s="48"/>
    </row>
    <row r="82" spans="2:18" s="2" customFormat="1" ht="9.75">
      <c r="B82" s="66" t="s">
        <v>173</v>
      </c>
      <c r="C82" s="64" t="s">
        <v>51</v>
      </c>
      <c r="D82" s="2" t="s">
        <v>174</v>
      </c>
      <c r="E82" s="1">
        <v>188</v>
      </c>
      <c r="F82" s="1">
        <v>1018.2</v>
      </c>
      <c r="G82" s="37">
        <v>64542.06</v>
      </c>
      <c r="H82" s="37">
        <v>26169.6</v>
      </c>
      <c r="I82" s="47">
        <v>37937</v>
      </c>
      <c r="J82" s="47">
        <v>38898</v>
      </c>
      <c r="K82" s="47">
        <v>38898</v>
      </c>
      <c r="L82" s="30">
        <v>688</v>
      </c>
      <c r="M82" s="30" t="s">
        <v>145</v>
      </c>
      <c r="N82" s="48">
        <v>961</v>
      </c>
      <c r="O82" s="48"/>
      <c r="P82" s="48"/>
      <c r="Q82" s="48"/>
      <c r="R82" s="48"/>
    </row>
    <row r="83" spans="2:18" s="2" customFormat="1" ht="9.75">
      <c r="B83" s="66" t="s">
        <v>175</v>
      </c>
      <c r="C83" s="64" t="s">
        <v>51</v>
      </c>
      <c r="D83" s="2" t="s">
        <v>176</v>
      </c>
      <c r="E83" s="1">
        <v>140</v>
      </c>
      <c r="F83" s="1">
        <v>1176.1</v>
      </c>
      <c r="G83" s="37">
        <v>181076.67</v>
      </c>
      <c r="H83" s="37">
        <v>18107.67</v>
      </c>
      <c r="I83" s="47">
        <v>38023</v>
      </c>
      <c r="J83" s="47">
        <v>38990</v>
      </c>
      <c r="K83" s="47">
        <v>38990</v>
      </c>
      <c r="L83" s="30">
        <v>780</v>
      </c>
      <c r="M83" s="30" t="s">
        <v>177</v>
      </c>
      <c r="N83" s="48">
        <v>967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103</v>
      </c>
      <c r="F84" s="1">
        <v>2062.6</v>
      </c>
      <c r="G84" s="37">
        <v>127298.56</v>
      </c>
      <c r="H84" s="37">
        <v>12729.86</v>
      </c>
      <c r="I84" s="47">
        <v>38091</v>
      </c>
      <c r="J84" s="47">
        <v>39082</v>
      </c>
      <c r="K84" s="47">
        <v>39082</v>
      </c>
      <c r="L84" s="30">
        <v>872</v>
      </c>
      <c r="M84" s="30" t="s">
        <v>136</v>
      </c>
      <c r="N84" s="48">
        <v>991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90</v>
      </c>
      <c r="F85" s="1">
        <v>1847.9</v>
      </c>
      <c r="G85" s="37">
        <v>109463.12</v>
      </c>
      <c r="H85" s="37">
        <v>10946.31</v>
      </c>
      <c r="I85" s="47">
        <v>38084</v>
      </c>
      <c r="J85" s="47">
        <v>39082</v>
      </c>
      <c r="K85" s="47">
        <v>39082</v>
      </c>
      <c r="L85" s="30">
        <v>872</v>
      </c>
      <c r="M85" s="30" t="s">
        <v>89</v>
      </c>
      <c r="N85" s="48">
        <v>998</v>
      </c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