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<sst xmlns="http://schemas.openxmlformats.org/spreadsheetml/2006/main" count="292" uniqueCount="182">
  <si>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</si>
  <si>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</si>
  <si>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</si>
  <si>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</si>
  <si>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</si>
  <si>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</si>
  <si>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</si>
  <si>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</si>
  <si>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</si>
  <si>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</si>
  <si>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</si>
  <si>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</si>
  <si>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</si>
  <si>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</si>
  <si>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</si>
  <si>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</si>
  <si>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</si>
  <si>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</si>
  <si>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</si>
  <si>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</si>
  <si>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</si>
  <si>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</si>
  <si>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</si>
  <si>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</si>
  <si>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</si>
  <si>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</si>
  <si>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</si>
  <si>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</si>
  <si>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</si>
  <si>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</si>
  <si>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</si>
  <si>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</si>
  <si>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</si>
  <si>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</si>
  <si>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</si>
  <si>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</si>
  <si>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</si>
  <si>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</si>
  <si>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</si>
  <si>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</si>
  <si>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</si>
  <si>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</si>
  <si>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</si>
  <si>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</si>
  <si>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</si>
  <si>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</si>
  <si>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</si>
  <si>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</si>
  <si>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</si>
  <si>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</si>
  <si>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110010201</t>
  </si>
  <si>
    <t>1</t>
  </si>
  <si>
    <t xml:space="preserve">HORSE BARN HDWD               </t>
  </si>
  <si>
    <t xml:space="preserve">WESTMAN FOREST PRODUCTS       </t>
  </si>
  <si>
    <t>110110001</t>
  </si>
  <si>
    <t xml:space="preserve">SLEEPING BAY HDWD.            </t>
  </si>
  <si>
    <t xml:space="preserve">BFP MANAGEMENT, INC.          </t>
  </si>
  <si>
    <t>110050201</t>
  </si>
  <si>
    <t xml:space="preserve">LAST LIMP HDWD                </t>
  </si>
  <si>
    <t xml:space="preserve">NORTHERN HARDWOODS            </t>
  </si>
  <si>
    <t>110150201</t>
  </si>
  <si>
    <t xml:space="preserve">FIRESTEEL MINE HDWD           </t>
  </si>
  <si>
    <t xml:space="preserve">J.M. LONGYEAR, LLC            </t>
  </si>
  <si>
    <t>110230201</t>
  </si>
  <si>
    <t xml:space="preserve">OLD 28 FIR                    </t>
  </si>
  <si>
    <t xml:space="preserve">MINERICK LOGGING              </t>
  </si>
  <si>
    <t>110210201</t>
  </si>
  <si>
    <t xml:space="preserve">TAMA SIDING                   </t>
  </si>
  <si>
    <t>110260201</t>
  </si>
  <si>
    <t xml:space="preserve">HOROSCOPE HDWD                </t>
  </si>
  <si>
    <t>110240101</t>
  </si>
  <si>
    <t>2</t>
  </si>
  <si>
    <t xml:space="preserve">INDIANA MINE HDWD             </t>
  </si>
  <si>
    <t xml:space="preserve">KRETZ LUMBER CO., INC         </t>
  </si>
  <si>
    <t>110130201</t>
  </si>
  <si>
    <t xml:space="preserve">LOTS OF FAULT FIR             </t>
  </si>
  <si>
    <t xml:space="preserve">TERRY LUCAS                         </t>
  </si>
  <si>
    <t>110270201</t>
  </si>
  <si>
    <t xml:space="preserve">MOTLEY HARD FIR               </t>
  </si>
  <si>
    <t xml:space="preserve">S.D.WARREN SERVICES CO        </t>
  </si>
  <si>
    <t>110140201</t>
  </si>
  <si>
    <t xml:space="preserve">OLD INDIANA HDWD.             </t>
  </si>
  <si>
    <t>110190201</t>
  </si>
  <si>
    <t xml:space="preserve">SILVER HDWD WEST              </t>
  </si>
  <si>
    <t xml:space="preserve">GREAT LAKES &amp; ASSOC.          </t>
  </si>
  <si>
    <t>110310201</t>
  </si>
  <si>
    <t xml:space="preserve">SUPERIOR VIEW HDWD.           </t>
  </si>
  <si>
    <t>110210301</t>
  </si>
  <si>
    <t xml:space="preserve">YOU'RE IN ASPEN               </t>
  </si>
  <si>
    <t>110060201</t>
  </si>
  <si>
    <t xml:space="preserve">BEAVER TALE HDWD              </t>
  </si>
  <si>
    <t>110280201</t>
  </si>
  <si>
    <t xml:space="preserve">HIGHWAY HARDWOOD              </t>
  </si>
  <si>
    <t>110180201</t>
  </si>
  <si>
    <t xml:space="preserve">LAHTI ROAD HDWD               </t>
  </si>
  <si>
    <t>110220201</t>
  </si>
  <si>
    <t xml:space="preserve">MOUSE TRAP HDWD               </t>
  </si>
  <si>
    <t xml:space="preserve">SHAMCO INC                    </t>
  </si>
  <si>
    <t>110290201</t>
  </si>
  <si>
    <t xml:space="preserve">OFF ROAD HDWD                 </t>
  </si>
  <si>
    <t>110200201</t>
  </si>
  <si>
    <t xml:space="preserve">ROAD BLOCK HDWD               </t>
  </si>
  <si>
    <t>110200301</t>
  </si>
  <si>
    <t xml:space="preserve">TICK OAK                      </t>
  </si>
  <si>
    <t xml:space="preserve">JOHN &amp; ARTHUR PENEGOR, INC    </t>
  </si>
  <si>
    <t>110100301</t>
  </si>
  <si>
    <t xml:space="preserve">BAILY ROAD FIR                </t>
  </si>
  <si>
    <t xml:space="preserve">SANTTI BROTHERS, INC          </t>
  </si>
  <si>
    <t>110040201</t>
  </si>
  <si>
    <t xml:space="preserve">HOT PLATE HDWD                </t>
  </si>
  <si>
    <t>110110201</t>
  </si>
  <si>
    <t xml:space="preserve">SCREEN DOOR HDWD              </t>
  </si>
  <si>
    <t>110160001</t>
  </si>
  <si>
    <t xml:space="preserve">TANGLED NET                   </t>
  </si>
  <si>
    <t xml:space="preserve">JEFFERSON SMURFIT CORP        </t>
  </si>
  <si>
    <t>110040301</t>
  </si>
  <si>
    <t xml:space="preserve">ORV BIRCH                     </t>
  </si>
  <si>
    <t xml:space="preserve">YOUNGGREN TIMBER COMPANY      </t>
  </si>
  <si>
    <t>110100101</t>
  </si>
  <si>
    <t xml:space="preserve">AIRSTRIP ASPEN                </t>
  </si>
  <si>
    <t xml:space="preserve">JAMES BURCAR                        </t>
  </si>
  <si>
    <t>110080301</t>
  </si>
  <si>
    <t xml:space="preserve">FLEBBA HDWD                   </t>
  </si>
  <si>
    <t>110250201</t>
  </si>
  <si>
    <t xml:space="preserve">OTTER ROAD HDWD               </t>
  </si>
  <si>
    <t xml:space="preserve">DONA BAX, INC.                </t>
  </si>
  <si>
    <t>110050301</t>
  </si>
  <si>
    <t xml:space="preserve">MENGE MIX                     </t>
  </si>
  <si>
    <t>110120301</t>
  </si>
  <si>
    <t xml:space="preserve">BEAVER DAM HDWD               </t>
  </si>
  <si>
    <t>110150401</t>
  </si>
  <si>
    <t xml:space="preserve">FLATLANDER HDWD.              </t>
  </si>
  <si>
    <t>110180301</t>
  </si>
  <si>
    <t xml:space="preserve">ISO GUURU HDWD                </t>
  </si>
  <si>
    <t>110110401</t>
  </si>
  <si>
    <t xml:space="preserve">NET BRANCH HDWD FIR           </t>
  </si>
  <si>
    <t>110150301</t>
  </si>
  <si>
    <t xml:space="preserve">OTTER ROAD NORTH HDWD         </t>
  </si>
  <si>
    <t>110160301</t>
  </si>
  <si>
    <t xml:space="preserve">OTTER SIDING MIX              </t>
  </si>
  <si>
    <t>110130301</t>
  </si>
  <si>
    <t xml:space="preserve">OTTER TAIL HDWD               </t>
  </si>
  <si>
    <t>110090401</t>
  </si>
  <si>
    <t xml:space="preserve">TIOGA CREEK HDWD              </t>
  </si>
  <si>
    <t xml:space="preserve">PINE RIVER LUMBER CO. LTD.    </t>
  </si>
  <si>
    <t>110130401</t>
  </si>
  <si>
    <t xml:space="preserve">TOO LATE HARDWOOD             </t>
  </si>
  <si>
    <t>110090301</t>
  </si>
  <si>
    <t xml:space="preserve">TRACY LAKE RD HDWD            </t>
  </si>
  <si>
    <t>110200401</t>
  </si>
  <si>
    <t xml:space="preserve">WOLF POINT BIRCH              </t>
  </si>
  <si>
    <t xml:space="preserve">BLUFF CREEK FOREST PRODUCTS   </t>
  </si>
  <si>
    <t>110080401</t>
  </si>
  <si>
    <t xml:space="preserve">FISH FIR                      </t>
  </si>
  <si>
    <t xml:space="preserve">USIMAKI LOGGING, INC.         </t>
  </si>
  <si>
    <t>110100401</t>
  </si>
  <si>
    <t xml:space="preserve">FORD ROAD HDWD.               </t>
  </si>
  <si>
    <t>110120401</t>
  </si>
  <si>
    <t xml:space="preserve">LAKE GERALD RD. SOUTH HDWD    </t>
  </si>
  <si>
    <t>110070301</t>
  </si>
  <si>
    <t xml:space="preserve">ORV KNEE HDWD                 </t>
  </si>
  <si>
    <t xml:space="preserve">ERICKSON LUMBER, INC.         </t>
  </si>
  <si>
    <t>110070401</t>
  </si>
  <si>
    <t xml:space="preserve">PELKIE CREEK HDWD.            </t>
  </si>
  <si>
    <t>110180401</t>
  </si>
  <si>
    <t xml:space="preserve">AUDIO HDWD                    </t>
  </si>
  <si>
    <t>110190401</t>
  </si>
  <si>
    <t xml:space="preserve">FDF3                          </t>
  </si>
  <si>
    <t>110040401</t>
  </si>
  <si>
    <t xml:space="preserve">HONKER PINE                   </t>
  </si>
  <si>
    <t>110160401</t>
  </si>
  <si>
    <t xml:space="preserve">IFMAP HDWD                    </t>
  </si>
  <si>
    <t>110230501</t>
  </si>
  <si>
    <t xml:space="preserve">NORTH LAIRD HDWD              </t>
  </si>
  <si>
    <t>110170401</t>
  </si>
  <si>
    <t xml:space="preserve">OTTER MIX                     </t>
  </si>
  <si>
    <t>110140401</t>
  </si>
  <si>
    <t xml:space="preserve">OVERLOOK HDWD                 </t>
  </si>
  <si>
    <t xml:space="preserve">TIGERTON LUMBER CO            </t>
  </si>
  <si>
    <t>110060401</t>
  </si>
  <si>
    <t xml:space="preserve">ROCK RIVER HDWD               </t>
  </si>
  <si>
    <t xml:space="preserve">                                  as of January 12,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</si>
</sst>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6.71093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27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8692.800000000001</v>
      </c>
      <c r="L17" s="30"/>
    </row>
    <row r="18" spans="4:12" ht="12.75">
      <c r="D18" s="12" t="s">
        <v>37</v>
      </c>
      <c r="G18" s="21">
        <f>DSUM(DATABASE,5,U15:U16)</f>
        <v>96366.42</v>
      </c>
      <c r="L18" s="30"/>
    </row>
    <row r="19" spans="4:12" ht="12.75">
      <c r="D19" s="12" t="s">
        <v>34</v>
      </c>
      <c r="G19" s="18">
        <f>DSUM(DATABASE,6,V15:V16)</f>
        <v>5265860.38</v>
      </c>
      <c r="L19" s="30"/>
    </row>
    <row r="20" spans="4:12" ht="12.75">
      <c r="D20" s="12" t="s">
        <v>38</v>
      </c>
      <c r="G20" s="18">
        <f>DSUM(DATABASE,7,W15:W16)</f>
        <v>3115415.790000001</v>
      </c>
      <c r="L20" s="30"/>
    </row>
    <row r="21" spans="4:12" ht="12.75">
      <c r="D21" s="12" t="s">
        <v>35</v>
      </c>
      <c r="E21" s="22"/>
      <c r="F21" s="22"/>
      <c r="G21" s="18">
        <f>+G19-G20</f>
        <v>2150444.589999999</v>
      </c>
      <c r="L21" s="30"/>
    </row>
    <row r="22" spans="4:12" ht="12.75">
      <c r="D22" s="12" t="s">
        <v>44</v>
      </c>
      <c r="E22" s="22"/>
      <c r="F22" s="22"/>
      <c r="G22" s="45">
        <f>+G20/G19</f>
        <v>0.5916252169982527</v>
      </c>
      <c r="L22" s="30"/>
    </row>
    <row r="23" spans="4:12" ht="12.75">
      <c r="D23" s="12" t="s">
        <v>40</v>
      </c>
      <c r="E23" s="22"/>
      <c r="F23" s="22"/>
      <c r="G23" s="59">
        <v>38364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2.366717402333841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93</v>
      </c>
      <c r="F31" s="1">
        <v>521.8</v>
      </c>
      <c r="G31" s="37">
        <v>40069.96</v>
      </c>
      <c r="H31" s="37">
        <v>40144.96</v>
      </c>
      <c r="I31" s="47">
        <v>37259</v>
      </c>
      <c r="J31" s="47">
        <v>38078</v>
      </c>
      <c r="K31" s="47">
        <v>38078</v>
      </c>
      <c r="L31" s="30">
        <v>-286</v>
      </c>
      <c r="M31" s="30" t="s">
        <v>53</v>
      </c>
      <c r="N31" s="48">
        <v>819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321</v>
      </c>
      <c r="F32" s="1">
        <v>4643.1</v>
      </c>
      <c r="G32" s="37">
        <v>64589.3</v>
      </c>
      <c r="H32" s="37">
        <v>64589.3</v>
      </c>
      <c r="I32" s="47">
        <v>36915</v>
      </c>
      <c r="J32" s="47">
        <v>37621</v>
      </c>
      <c r="K32" s="47">
        <v>38078</v>
      </c>
      <c r="L32" s="30">
        <v>-286</v>
      </c>
      <c r="M32" s="30" t="s">
        <v>56</v>
      </c>
      <c r="N32" s="48">
        <v>1163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167</v>
      </c>
      <c r="F33" s="1">
        <v>1344.7</v>
      </c>
      <c r="G33" s="37">
        <v>70757.4</v>
      </c>
      <c r="H33" s="37">
        <v>38492.08</v>
      </c>
      <c r="I33" s="47">
        <v>37511</v>
      </c>
      <c r="J33" s="47">
        <v>38260</v>
      </c>
      <c r="K33" s="47">
        <v>38260</v>
      </c>
      <c r="L33" s="30">
        <v>-104</v>
      </c>
      <c r="M33" s="30" t="s">
        <v>59</v>
      </c>
      <c r="N33" s="48">
        <v>749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130</v>
      </c>
      <c r="F34" s="1">
        <v>696.7</v>
      </c>
      <c r="G34" s="37">
        <v>51393.92</v>
      </c>
      <c r="H34" s="37">
        <v>51393.92</v>
      </c>
      <c r="I34" s="47">
        <v>37526</v>
      </c>
      <c r="J34" s="47">
        <v>38352</v>
      </c>
      <c r="K34" s="47">
        <v>38352</v>
      </c>
      <c r="L34" s="30">
        <v>-12</v>
      </c>
      <c r="M34" s="30" t="s">
        <v>62</v>
      </c>
      <c r="N34" s="48">
        <v>826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148</v>
      </c>
      <c r="F35" s="1">
        <v>3248.1</v>
      </c>
      <c r="G35" s="37">
        <v>65415.88</v>
      </c>
      <c r="H35" s="37">
        <v>65415.88</v>
      </c>
      <c r="I35" s="47">
        <v>37511</v>
      </c>
      <c r="J35" s="47">
        <v>38352</v>
      </c>
      <c r="K35" s="47">
        <v>38352</v>
      </c>
      <c r="L35" s="30">
        <v>-12</v>
      </c>
      <c r="M35" s="30" t="s">
        <v>65</v>
      </c>
      <c r="N35" s="48">
        <v>841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119</v>
      </c>
      <c r="F36" s="1">
        <v>2083</v>
      </c>
      <c r="G36" s="37">
        <v>25161.81</v>
      </c>
      <c r="H36" s="37">
        <v>13797.89</v>
      </c>
      <c r="I36" s="47">
        <v>37721</v>
      </c>
      <c r="J36" s="47">
        <v>38352</v>
      </c>
      <c r="K36" s="47">
        <v>38352</v>
      </c>
      <c r="L36" s="30">
        <v>-12</v>
      </c>
      <c r="M36" s="30" t="s">
        <v>62</v>
      </c>
      <c r="N36" s="48">
        <v>631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208</v>
      </c>
      <c r="F37" s="1">
        <v>1653.72</v>
      </c>
      <c r="G37" s="37">
        <v>98010.07</v>
      </c>
      <c r="H37" s="37">
        <v>98010.07</v>
      </c>
      <c r="I37" s="47">
        <v>37736</v>
      </c>
      <c r="J37" s="47">
        <v>38442</v>
      </c>
      <c r="K37" s="47">
        <v>38442</v>
      </c>
      <c r="L37" s="30">
        <v>78</v>
      </c>
      <c r="M37" s="30" t="s">
        <v>59</v>
      </c>
      <c r="N37" s="48">
        <v>706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71</v>
      </c>
      <c r="D38" s="46" t="s">
        <v>72</v>
      </c>
      <c r="E38" s="1">
        <v>50</v>
      </c>
      <c r="F38" s="1">
        <v>444.1</v>
      </c>
      <c r="G38" s="37">
        <v>6069.46</v>
      </c>
      <c r="H38" s="37">
        <v>2379.18</v>
      </c>
      <c r="I38" s="47">
        <v>37242</v>
      </c>
      <c r="J38" s="47">
        <v>38077</v>
      </c>
      <c r="K38" s="47">
        <v>38442</v>
      </c>
      <c r="L38" s="30">
        <v>78</v>
      </c>
      <c r="M38" s="30" t="s">
        <v>73</v>
      </c>
      <c r="N38" s="48">
        <v>1200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299</v>
      </c>
      <c r="F39" s="1">
        <v>5575.8</v>
      </c>
      <c r="G39" s="37">
        <v>67953.77</v>
      </c>
      <c r="H39" s="37">
        <v>16938.89</v>
      </c>
      <c r="I39" s="47">
        <v>37445</v>
      </c>
      <c r="J39" s="47">
        <v>38077</v>
      </c>
      <c r="K39" s="47">
        <v>38442</v>
      </c>
      <c r="L39" s="30">
        <v>78</v>
      </c>
      <c r="M39" s="30" t="s">
        <v>76</v>
      </c>
      <c r="N39" s="48">
        <v>997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112</v>
      </c>
      <c r="F40" s="1">
        <v>1639.3</v>
      </c>
      <c r="G40" s="37">
        <v>34155.1</v>
      </c>
      <c r="H40" s="37">
        <v>17760.65</v>
      </c>
      <c r="I40" s="47">
        <v>37701</v>
      </c>
      <c r="J40" s="47">
        <v>38442</v>
      </c>
      <c r="K40" s="47">
        <v>38442</v>
      </c>
      <c r="L40" s="30">
        <v>78</v>
      </c>
      <c r="M40" s="30" t="s">
        <v>79</v>
      </c>
      <c r="N40" s="48">
        <v>741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218</v>
      </c>
      <c r="F41" s="1">
        <v>1155.2</v>
      </c>
      <c r="G41" s="37">
        <v>58735.88</v>
      </c>
      <c r="H41" s="37">
        <v>58735.88</v>
      </c>
      <c r="I41" s="47">
        <v>37582</v>
      </c>
      <c r="J41" s="47">
        <v>38442</v>
      </c>
      <c r="K41" s="47">
        <v>38442</v>
      </c>
      <c r="L41" s="5">
        <v>78</v>
      </c>
      <c r="M41" s="46" t="s">
        <v>56</v>
      </c>
      <c r="N41" s="2">
        <v>860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81</v>
      </c>
      <c r="F42" s="1">
        <v>487.7</v>
      </c>
      <c r="G42" s="37">
        <v>16813.25</v>
      </c>
      <c r="H42" s="37">
        <v>1681.33</v>
      </c>
      <c r="I42" s="47">
        <v>37593</v>
      </c>
      <c r="J42" s="47">
        <v>38442</v>
      </c>
      <c r="K42" s="47">
        <v>38442</v>
      </c>
      <c r="L42" s="30">
        <v>78</v>
      </c>
      <c r="M42" s="30" t="s">
        <v>84</v>
      </c>
      <c r="N42" s="48">
        <v>849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191</v>
      </c>
      <c r="F43" s="1">
        <v>1869.77</v>
      </c>
      <c r="G43" s="37">
        <v>71618.93</v>
      </c>
      <c r="H43" s="37">
        <v>71618.93</v>
      </c>
      <c r="I43" s="47">
        <v>37701</v>
      </c>
      <c r="J43" s="47">
        <v>38442</v>
      </c>
      <c r="K43" s="47">
        <v>38442</v>
      </c>
      <c r="L43" s="30">
        <v>78</v>
      </c>
      <c r="M43" s="30" t="s">
        <v>79</v>
      </c>
      <c r="N43" s="48">
        <v>741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71</v>
      </c>
      <c r="D44" s="2" t="s">
        <v>88</v>
      </c>
      <c r="E44" s="1">
        <v>206.1</v>
      </c>
      <c r="F44" s="1">
        <v>5406</v>
      </c>
      <c r="G44" s="37">
        <v>139301.38</v>
      </c>
      <c r="H44" s="37">
        <v>45969.45</v>
      </c>
      <c r="I44" s="47">
        <v>37810</v>
      </c>
      <c r="J44" s="47">
        <v>38442</v>
      </c>
      <c r="K44" s="47">
        <v>38442</v>
      </c>
      <c r="L44" s="30">
        <v>78</v>
      </c>
      <c r="M44" s="30" t="s">
        <v>84</v>
      </c>
      <c r="N44" s="48">
        <v>632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71</v>
      </c>
      <c r="D45" s="2" t="s">
        <v>90</v>
      </c>
      <c r="E45" s="1">
        <v>53</v>
      </c>
      <c r="F45" s="1">
        <v>281.6</v>
      </c>
      <c r="G45" s="37">
        <v>20057.94</v>
      </c>
      <c r="H45" s="37">
        <v>20057.94</v>
      </c>
      <c r="I45" s="47">
        <v>37526</v>
      </c>
      <c r="J45" s="47">
        <v>38168</v>
      </c>
      <c r="K45" s="47">
        <v>38533</v>
      </c>
      <c r="L45" s="30">
        <v>169</v>
      </c>
      <c r="M45" s="30" t="s">
        <v>73</v>
      </c>
      <c r="N45" s="48">
        <v>1007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122</v>
      </c>
      <c r="F46" s="1">
        <v>918.8</v>
      </c>
      <c r="G46" s="37">
        <v>72594.68</v>
      </c>
      <c r="H46" s="37">
        <v>11615.14</v>
      </c>
      <c r="I46" s="47">
        <v>37683</v>
      </c>
      <c r="J46" s="47">
        <v>38533</v>
      </c>
      <c r="K46" s="47">
        <v>38533</v>
      </c>
      <c r="L46" s="30">
        <v>169</v>
      </c>
      <c r="M46" s="30" t="s">
        <v>56</v>
      </c>
      <c r="N46" s="48">
        <v>850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198</v>
      </c>
      <c r="F47" s="1">
        <v>1292.9</v>
      </c>
      <c r="G47" s="37">
        <v>141322.95</v>
      </c>
      <c r="H47" s="37">
        <v>139909.72</v>
      </c>
      <c r="I47" s="47">
        <v>37708</v>
      </c>
      <c r="J47" s="47">
        <v>38533</v>
      </c>
      <c r="K47" s="47">
        <v>38533</v>
      </c>
      <c r="L47" s="30">
        <v>169</v>
      </c>
      <c r="M47" s="30" t="s">
        <v>56</v>
      </c>
      <c r="N47" s="48">
        <v>825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111</v>
      </c>
      <c r="F48" s="1">
        <v>976.7</v>
      </c>
      <c r="G48" s="37">
        <v>34413.78</v>
      </c>
      <c r="H48" s="37">
        <v>23057.24</v>
      </c>
      <c r="I48" s="47">
        <v>37736</v>
      </c>
      <c r="J48" s="47">
        <v>38533</v>
      </c>
      <c r="K48" s="47">
        <v>38533</v>
      </c>
      <c r="L48" s="30">
        <v>169</v>
      </c>
      <c r="M48" s="30" t="s">
        <v>97</v>
      </c>
      <c r="N48" s="48">
        <v>797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150</v>
      </c>
      <c r="F49" s="1">
        <v>986.9</v>
      </c>
      <c r="G49" s="37">
        <v>81855.2</v>
      </c>
      <c r="H49" s="37">
        <v>25375.11</v>
      </c>
      <c r="I49" s="47">
        <v>37683</v>
      </c>
      <c r="J49" s="47">
        <v>38533</v>
      </c>
      <c r="K49" s="47">
        <v>38533</v>
      </c>
      <c r="L49" s="30">
        <v>169</v>
      </c>
      <c r="M49" s="30" t="s">
        <v>56</v>
      </c>
      <c r="N49" s="48">
        <v>850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115</v>
      </c>
      <c r="F50" s="1">
        <v>881.7</v>
      </c>
      <c r="G50" s="37">
        <v>34364.31</v>
      </c>
      <c r="H50" s="37">
        <v>3436.43</v>
      </c>
      <c r="I50" s="47">
        <v>37736</v>
      </c>
      <c r="J50" s="47">
        <v>38533</v>
      </c>
      <c r="K50" s="47">
        <v>38533</v>
      </c>
      <c r="L50" s="30">
        <v>169</v>
      </c>
      <c r="M50" s="30" t="s">
        <v>97</v>
      </c>
      <c r="N50" s="48">
        <v>797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99</v>
      </c>
      <c r="F51" s="1">
        <v>863.5</v>
      </c>
      <c r="G51" s="37">
        <v>71715.49</v>
      </c>
      <c r="H51" s="37">
        <v>55938.08</v>
      </c>
      <c r="I51" s="47">
        <v>37876</v>
      </c>
      <c r="J51" s="47">
        <v>38533</v>
      </c>
      <c r="K51" s="47">
        <v>38533</v>
      </c>
      <c r="L51" s="30">
        <v>169</v>
      </c>
      <c r="M51" s="30" t="s">
        <v>104</v>
      </c>
      <c r="N51" s="48">
        <v>657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233.8</v>
      </c>
      <c r="F52" s="1">
        <v>4154.7</v>
      </c>
      <c r="G52" s="37">
        <v>93230.24</v>
      </c>
      <c r="H52" s="37">
        <v>9323.02</v>
      </c>
      <c r="I52" s="47">
        <v>37879</v>
      </c>
      <c r="J52" s="47">
        <v>38625</v>
      </c>
      <c r="K52" s="47">
        <v>38625</v>
      </c>
      <c r="L52" s="30">
        <v>261</v>
      </c>
      <c r="M52" s="30" t="s">
        <v>107</v>
      </c>
      <c r="N52" s="48">
        <v>746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162</v>
      </c>
      <c r="F53" s="1">
        <v>935</v>
      </c>
      <c r="G53" s="37">
        <v>53720.24</v>
      </c>
      <c r="H53" s="37">
        <v>53720.24</v>
      </c>
      <c r="I53" s="47">
        <v>37344</v>
      </c>
      <c r="J53" s="47">
        <v>38625</v>
      </c>
      <c r="K53" s="47">
        <v>38625</v>
      </c>
      <c r="L53" s="30">
        <v>261</v>
      </c>
      <c r="M53" s="30" t="s">
        <v>59</v>
      </c>
      <c r="N53" s="48">
        <v>1281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79</v>
      </c>
      <c r="F54" s="1">
        <v>781.5</v>
      </c>
      <c r="G54" s="37">
        <v>73533.77</v>
      </c>
      <c r="H54" s="37">
        <v>73533.77</v>
      </c>
      <c r="I54" s="47">
        <v>37502</v>
      </c>
      <c r="J54" s="47">
        <v>38260</v>
      </c>
      <c r="K54" s="47">
        <v>38625</v>
      </c>
      <c r="L54" s="30">
        <v>261</v>
      </c>
      <c r="M54" s="30" t="s">
        <v>56</v>
      </c>
      <c r="N54" s="48">
        <v>1123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71</v>
      </c>
      <c r="D55" s="2" t="s">
        <v>113</v>
      </c>
      <c r="E55" s="1">
        <v>154</v>
      </c>
      <c r="F55" s="1">
        <v>3600.5</v>
      </c>
      <c r="G55" s="37">
        <v>129199.07</v>
      </c>
      <c r="H55" s="37">
        <v>134608.75</v>
      </c>
      <c r="I55" s="47">
        <v>36915</v>
      </c>
      <c r="J55" s="47">
        <v>37560</v>
      </c>
      <c r="K55" s="47">
        <v>38656</v>
      </c>
      <c r="L55" s="30">
        <v>292</v>
      </c>
      <c r="M55" s="30" t="s">
        <v>114</v>
      </c>
      <c r="N55" s="48">
        <v>1741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139.2</v>
      </c>
      <c r="F56" s="1">
        <v>3674.7</v>
      </c>
      <c r="G56" s="37">
        <v>103868.37</v>
      </c>
      <c r="H56" s="37">
        <v>66475.76</v>
      </c>
      <c r="I56" s="47">
        <v>37894</v>
      </c>
      <c r="J56" s="47">
        <v>38716</v>
      </c>
      <c r="K56" s="47">
        <v>38716</v>
      </c>
      <c r="L56" s="30">
        <v>352</v>
      </c>
      <c r="M56" s="30" t="s">
        <v>117</v>
      </c>
      <c r="N56" s="48">
        <v>822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51</v>
      </c>
      <c r="D57" s="2" t="s">
        <v>119</v>
      </c>
      <c r="E57" s="1">
        <v>226</v>
      </c>
      <c r="F57" s="1">
        <v>4843.3</v>
      </c>
      <c r="G57" s="37">
        <v>149862.58</v>
      </c>
      <c r="H57" s="37">
        <v>133700.93</v>
      </c>
      <c r="I57" s="47">
        <v>37174</v>
      </c>
      <c r="J57" s="47">
        <v>37986</v>
      </c>
      <c r="K57" s="47">
        <v>38717</v>
      </c>
      <c r="L57" s="30">
        <v>353</v>
      </c>
      <c r="M57" s="30" t="s">
        <v>120</v>
      </c>
      <c r="N57" s="48">
        <v>1543</v>
      </c>
      <c r="O57" s="48"/>
      <c r="P57" s="48"/>
      <c r="Q57" s="48"/>
      <c r="R57" s="48"/>
    </row>
    <row r="58" spans="2:18" s="2" customFormat="1" ht="11.25">
      <c r="B58" s="66" t="s">
        <v>121</v>
      </c>
      <c r="C58" s="64" t="s">
        <v>51</v>
      </c>
      <c r="D58" s="2" t="s">
        <v>122</v>
      </c>
      <c r="E58" s="1">
        <v>285</v>
      </c>
      <c r="F58" s="1">
        <v>1934.6</v>
      </c>
      <c r="G58" s="37">
        <v>145224.98</v>
      </c>
      <c r="H58" s="37">
        <v>43567.49</v>
      </c>
      <c r="I58" s="47">
        <v>37847</v>
      </c>
      <c r="J58" s="47">
        <v>38717</v>
      </c>
      <c r="K58" s="47">
        <v>38717</v>
      </c>
      <c r="L58" s="30">
        <v>353</v>
      </c>
      <c r="M58" s="30" t="s">
        <v>56</v>
      </c>
      <c r="N58" s="48">
        <v>870</v>
      </c>
      <c r="O58" s="48"/>
      <c r="P58" s="48"/>
      <c r="Q58" s="48"/>
      <c r="R58" s="48"/>
    </row>
    <row r="59" spans="2:18" s="2" customFormat="1" ht="11.25">
      <c r="B59" s="66" t="s">
        <v>123</v>
      </c>
      <c r="C59" s="64" t="s">
        <v>71</v>
      </c>
      <c r="D59" s="2" t="s">
        <v>124</v>
      </c>
      <c r="E59" s="1">
        <v>88</v>
      </c>
      <c r="F59" s="1">
        <v>532.93</v>
      </c>
      <c r="G59" s="37">
        <v>42427.27</v>
      </c>
      <c r="H59" s="37">
        <v>15717.96</v>
      </c>
      <c r="I59" s="47">
        <v>37526</v>
      </c>
      <c r="J59" s="47">
        <v>38352</v>
      </c>
      <c r="K59" s="47">
        <v>38717</v>
      </c>
      <c r="L59" s="30">
        <v>353</v>
      </c>
      <c r="M59" s="30" t="s">
        <v>125</v>
      </c>
      <c r="N59" s="48">
        <v>1191</v>
      </c>
      <c r="O59" s="48"/>
      <c r="P59" s="48"/>
      <c r="Q59" s="48"/>
      <c r="R59" s="48"/>
    </row>
    <row r="60" spans="2:18" s="2" customFormat="1" ht="11.25">
      <c r="B60" s="66" t="s">
        <v>126</v>
      </c>
      <c r="C60" s="64" t="s">
        <v>51</v>
      </c>
      <c r="D60" s="2" t="s">
        <v>127</v>
      </c>
      <c r="E60" s="1">
        <v>80.6</v>
      </c>
      <c r="F60" s="1">
        <v>871.4</v>
      </c>
      <c r="G60" s="37">
        <v>58773.76</v>
      </c>
      <c r="H60" s="37">
        <v>58773.76</v>
      </c>
      <c r="I60" s="47">
        <v>37893</v>
      </c>
      <c r="J60" s="47">
        <v>38807</v>
      </c>
      <c r="K60" s="47">
        <v>38807</v>
      </c>
      <c r="L60" s="30">
        <v>443</v>
      </c>
      <c r="M60" s="30" t="s">
        <v>56</v>
      </c>
      <c r="N60" s="48">
        <v>914</v>
      </c>
      <c r="O60" s="48"/>
      <c r="P60" s="48"/>
      <c r="Q60" s="48"/>
      <c r="R60" s="48"/>
    </row>
    <row r="61" spans="2:18" s="2" customFormat="1" ht="11.25">
      <c r="B61" s="66" t="s">
        <v>128</v>
      </c>
      <c r="C61" s="64" t="s">
        <v>51</v>
      </c>
      <c r="D61" s="2" t="s">
        <v>129</v>
      </c>
      <c r="E61" s="1">
        <v>168</v>
      </c>
      <c r="F61" s="1">
        <v>1814.9</v>
      </c>
      <c r="G61" s="37">
        <v>108658.12</v>
      </c>
      <c r="H61" s="37">
        <v>108658.12</v>
      </c>
      <c r="I61" s="47">
        <v>37984</v>
      </c>
      <c r="J61" s="47">
        <v>38898</v>
      </c>
      <c r="K61" s="47">
        <v>38898</v>
      </c>
      <c r="L61" s="30">
        <v>534</v>
      </c>
      <c r="M61" s="30" t="s">
        <v>59</v>
      </c>
      <c r="N61" s="48">
        <v>914</v>
      </c>
      <c r="O61" s="48"/>
      <c r="P61" s="48"/>
      <c r="Q61" s="48"/>
      <c r="R61" s="48"/>
    </row>
    <row r="62" spans="2:18" s="2" customFormat="1" ht="11.25">
      <c r="B62" s="66" t="s">
        <v>130</v>
      </c>
      <c r="C62" s="64" t="s">
        <v>51</v>
      </c>
      <c r="D62" s="2" t="s">
        <v>131</v>
      </c>
      <c r="E62" s="1">
        <v>237</v>
      </c>
      <c r="F62" s="1">
        <v>1850.7</v>
      </c>
      <c r="G62" s="37">
        <v>325404.87</v>
      </c>
      <c r="H62" s="37">
        <v>185480.58</v>
      </c>
      <c r="I62" s="47">
        <v>38265</v>
      </c>
      <c r="J62" s="47">
        <v>38898</v>
      </c>
      <c r="K62" s="47">
        <v>38898</v>
      </c>
      <c r="L62" s="30">
        <v>534</v>
      </c>
      <c r="M62" s="30" t="s">
        <v>56</v>
      </c>
      <c r="N62" s="48">
        <v>633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51</v>
      </c>
      <c r="D63" s="2" t="s">
        <v>133</v>
      </c>
      <c r="E63" s="1">
        <v>108</v>
      </c>
      <c r="F63" s="1">
        <v>609</v>
      </c>
      <c r="G63" s="37">
        <v>59432.63</v>
      </c>
      <c r="H63" s="37">
        <v>29121.99</v>
      </c>
      <c r="I63" s="47">
        <v>38028</v>
      </c>
      <c r="J63" s="47">
        <v>38898</v>
      </c>
      <c r="K63" s="47">
        <v>38898</v>
      </c>
      <c r="L63" s="30">
        <v>534</v>
      </c>
      <c r="M63" s="30" t="s">
        <v>73</v>
      </c>
      <c r="N63" s="48">
        <v>870</v>
      </c>
      <c r="O63" s="48"/>
      <c r="P63" s="48"/>
      <c r="Q63" s="48"/>
      <c r="R63" s="48"/>
    </row>
    <row r="64" spans="2:18" s="2" customFormat="1" ht="11.25">
      <c r="B64" s="66" t="s">
        <v>134</v>
      </c>
      <c r="C64" s="64" t="s">
        <v>51</v>
      </c>
      <c r="D64" s="2" t="s">
        <v>135</v>
      </c>
      <c r="E64" s="1">
        <v>111.5</v>
      </c>
      <c r="F64" s="1">
        <v>1784.5</v>
      </c>
      <c r="G64" s="37">
        <v>48969.7</v>
      </c>
      <c r="H64" s="37">
        <v>4896.97</v>
      </c>
      <c r="I64" s="47">
        <v>38286</v>
      </c>
      <c r="J64" s="47">
        <v>38898</v>
      </c>
      <c r="K64" s="47">
        <v>38898</v>
      </c>
      <c r="L64" s="30">
        <v>534</v>
      </c>
      <c r="M64" s="30" t="s">
        <v>107</v>
      </c>
      <c r="N64" s="48">
        <v>612</v>
      </c>
      <c r="O64" s="48"/>
      <c r="P64" s="48"/>
      <c r="Q64" s="48"/>
      <c r="R64" s="48"/>
    </row>
    <row r="65" spans="2:18" s="2" customFormat="1" ht="11.25">
      <c r="B65" s="66" t="s">
        <v>136</v>
      </c>
      <c r="C65" s="64" t="s">
        <v>51</v>
      </c>
      <c r="D65" s="2" t="s">
        <v>137</v>
      </c>
      <c r="E65" s="1">
        <v>145</v>
      </c>
      <c r="F65" s="1">
        <v>1081.3</v>
      </c>
      <c r="G65" s="37">
        <v>86217.43</v>
      </c>
      <c r="H65" s="37">
        <v>94839.17</v>
      </c>
      <c r="I65" s="47">
        <v>37951</v>
      </c>
      <c r="J65" s="47">
        <v>38898</v>
      </c>
      <c r="K65" s="47">
        <v>38898</v>
      </c>
      <c r="L65" s="30">
        <v>534</v>
      </c>
      <c r="M65" s="30" t="s">
        <v>62</v>
      </c>
      <c r="N65" s="48">
        <v>947</v>
      </c>
      <c r="O65" s="48"/>
      <c r="P65" s="48"/>
      <c r="Q65" s="48"/>
      <c r="R65" s="48"/>
    </row>
    <row r="66" spans="2:18" s="2" customFormat="1" ht="11.25">
      <c r="B66" s="66" t="s">
        <v>138</v>
      </c>
      <c r="C66" s="64" t="s">
        <v>51</v>
      </c>
      <c r="D66" s="2" t="s">
        <v>139</v>
      </c>
      <c r="E66" s="1">
        <v>200</v>
      </c>
      <c r="F66" s="1">
        <v>1358.8</v>
      </c>
      <c r="G66" s="37">
        <v>85295.67</v>
      </c>
      <c r="H66" s="37">
        <v>36677.14</v>
      </c>
      <c r="I66" s="47">
        <v>37951</v>
      </c>
      <c r="J66" s="47">
        <v>38898</v>
      </c>
      <c r="K66" s="47">
        <v>38898</v>
      </c>
      <c r="L66" s="30">
        <v>534</v>
      </c>
      <c r="M66" s="30" t="s">
        <v>62</v>
      </c>
      <c r="N66" s="48">
        <v>947</v>
      </c>
      <c r="O66" s="48"/>
      <c r="P66" s="48"/>
      <c r="Q66" s="48"/>
      <c r="R66" s="48"/>
    </row>
    <row r="67" spans="2:18" s="2" customFormat="1" ht="11.25">
      <c r="B67" s="66" t="s">
        <v>140</v>
      </c>
      <c r="C67" s="64" t="s">
        <v>71</v>
      </c>
      <c r="D67" s="2" t="s">
        <v>141</v>
      </c>
      <c r="E67" s="1">
        <v>152</v>
      </c>
      <c r="F67" s="1">
        <v>1385.7</v>
      </c>
      <c r="G67" s="37">
        <v>61362.32</v>
      </c>
      <c r="H67" s="37">
        <v>6136.23</v>
      </c>
      <c r="I67" s="47">
        <v>38036</v>
      </c>
      <c r="J67" s="47">
        <v>38898</v>
      </c>
      <c r="K67" s="47">
        <v>38898</v>
      </c>
      <c r="L67" s="30">
        <v>534</v>
      </c>
      <c r="M67" s="30" t="s">
        <v>84</v>
      </c>
      <c r="N67" s="48">
        <v>862</v>
      </c>
      <c r="O67" s="48"/>
      <c r="P67" s="48"/>
      <c r="Q67" s="48"/>
      <c r="R67" s="48"/>
    </row>
    <row r="68" spans="2:18" s="2" customFormat="1" ht="11.25">
      <c r="B68" s="66" t="s">
        <v>142</v>
      </c>
      <c r="C68" s="64" t="s">
        <v>51</v>
      </c>
      <c r="D68" s="2" t="s">
        <v>143</v>
      </c>
      <c r="E68" s="1">
        <v>103</v>
      </c>
      <c r="F68" s="1">
        <v>606.7</v>
      </c>
      <c r="G68" s="37">
        <v>37917.34</v>
      </c>
      <c r="H68" s="37">
        <v>28438</v>
      </c>
      <c r="I68" s="47">
        <v>38274</v>
      </c>
      <c r="J68" s="47">
        <v>38898</v>
      </c>
      <c r="K68" s="47">
        <v>38898</v>
      </c>
      <c r="L68" s="30">
        <v>534</v>
      </c>
      <c r="M68" s="30" t="s">
        <v>144</v>
      </c>
      <c r="N68" s="48">
        <v>624</v>
      </c>
      <c r="O68" s="48"/>
      <c r="P68" s="48"/>
      <c r="Q68" s="48"/>
      <c r="R68" s="48"/>
    </row>
    <row r="69" spans="2:18" s="2" customFormat="1" ht="11.25">
      <c r="B69" s="66" t="s">
        <v>145</v>
      </c>
      <c r="C69" s="64" t="s">
        <v>51</v>
      </c>
      <c r="D69" s="2" t="s">
        <v>146</v>
      </c>
      <c r="E69" s="1">
        <v>283</v>
      </c>
      <c r="F69" s="1">
        <v>2117.9</v>
      </c>
      <c r="G69" s="37">
        <v>439761.49</v>
      </c>
      <c r="H69" s="37">
        <v>294640.19</v>
      </c>
      <c r="I69" s="47">
        <v>38279</v>
      </c>
      <c r="J69" s="47">
        <v>38898</v>
      </c>
      <c r="K69" s="47">
        <v>38898</v>
      </c>
      <c r="L69" s="30">
        <v>534</v>
      </c>
      <c r="M69" s="30" t="s">
        <v>59</v>
      </c>
      <c r="N69" s="48">
        <v>619</v>
      </c>
      <c r="O69" s="48"/>
      <c r="P69" s="48"/>
      <c r="Q69" s="48"/>
      <c r="R69" s="48"/>
    </row>
    <row r="70" spans="2:18" s="2" customFormat="1" ht="11.25">
      <c r="B70" s="66" t="s">
        <v>147</v>
      </c>
      <c r="C70" s="64" t="s">
        <v>51</v>
      </c>
      <c r="D70" s="2" t="s">
        <v>148</v>
      </c>
      <c r="E70" s="1">
        <v>188</v>
      </c>
      <c r="F70" s="1">
        <v>1018.2</v>
      </c>
      <c r="G70" s="37">
        <v>64542.06</v>
      </c>
      <c r="H70" s="37">
        <v>50472.16</v>
      </c>
      <c r="I70" s="47">
        <v>37937</v>
      </c>
      <c r="J70" s="47">
        <v>38898</v>
      </c>
      <c r="K70" s="47">
        <v>38898</v>
      </c>
      <c r="L70" s="30">
        <v>534</v>
      </c>
      <c r="M70" s="30" t="s">
        <v>107</v>
      </c>
      <c r="N70" s="48">
        <v>961</v>
      </c>
      <c r="O70" s="48"/>
      <c r="P70" s="48"/>
      <c r="Q70" s="48"/>
      <c r="R70" s="48"/>
    </row>
    <row r="71" spans="2:18" s="2" customFormat="1" ht="11.25">
      <c r="B71" s="66" t="s">
        <v>149</v>
      </c>
      <c r="C71" s="64" t="s">
        <v>51</v>
      </c>
      <c r="D71" s="2" t="s">
        <v>150</v>
      </c>
      <c r="E71" s="1">
        <v>210</v>
      </c>
      <c r="F71" s="1">
        <v>4678.1</v>
      </c>
      <c r="G71" s="37">
        <v>74301.6</v>
      </c>
      <c r="H71" s="37">
        <v>7430.16</v>
      </c>
      <c r="I71" s="47">
        <v>38279</v>
      </c>
      <c r="J71" s="47">
        <v>38898</v>
      </c>
      <c r="K71" s="47">
        <v>38898</v>
      </c>
      <c r="L71" s="30">
        <v>534</v>
      </c>
      <c r="M71" s="30" t="s">
        <v>151</v>
      </c>
      <c r="N71" s="48">
        <v>619</v>
      </c>
      <c r="O71" s="48"/>
      <c r="P71" s="48"/>
      <c r="Q71" s="48"/>
      <c r="R71" s="48"/>
    </row>
    <row r="72" spans="2:18" s="2" customFormat="1" ht="11.25">
      <c r="B72" s="66" t="s">
        <v>152</v>
      </c>
      <c r="C72" s="64" t="s">
        <v>51</v>
      </c>
      <c r="D72" s="2" t="s">
        <v>153</v>
      </c>
      <c r="E72" s="1">
        <v>124</v>
      </c>
      <c r="F72" s="1">
        <v>2265</v>
      </c>
      <c r="G72" s="37">
        <v>70658.98</v>
      </c>
      <c r="H72" s="37">
        <v>7055.89</v>
      </c>
      <c r="I72" s="47">
        <v>38209</v>
      </c>
      <c r="J72" s="47">
        <v>38990</v>
      </c>
      <c r="K72" s="47">
        <v>38990</v>
      </c>
      <c r="L72" s="30">
        <v>626</v>
      </c>
      <c r="M72" s="30" t="s">
        <v>154</v>
      </c>
      <c r="N72" s="48">
        <v>781</v>
      </c>
      <c r="O72" s="48"/>
      <c r="P72" s="48"/>
      <c r="Q72" s="48"/>
      <c r="R72" s="48"/>
    </row>
    <row r="73" spans="2:18" s="2" customFormat="1" ht="11.25">
      <c r="B73" s="66" t="s">
        <v>155</v>
      </c>
      <c r="C73" s="64" t="s">
        <v>51</v>
      </c>
      <c r="D73" s="2" t="s">
        <v>156</v>
      </c>
      <c r="E73" s="1">
        <v>80</v>
      </c>
      <c r="F73" s="1">
        <v>415.3</v>
      </c>
      <c r="G73" s="37">
        <v>75861.92</v>
      </c>
      <c r="H73" s="37">
        <v>75861.92</v>
      </c>
      <c r="I73" s="47">
        <v>38194</v>
      </c>
      <c r="J73" s="47">
        <v>38990</v>
      </c>
      <c r="K73" s="47">
        <v>38990</v>
      </c>
      <c r="L73" s="30">
        <v>626</v>
      </c>
      <c r="M73" s="30" t="s">
        <v>56</v>
      </c>
      <c r="N73" s="48">
        <v>796</v>
      </c>
      <c r="O73" s="48"/>
      <c r="P73" s="48"/>
      <c r="Q73" s="48"/>
      <c r="R73" s="48"/>
    </row>
    <row r="74" spans="2:18" s="2" customFormat="1" ht="11.25">
      <c r="B74" s="66" t="s">
        <v>157</v>
      </c>
      <c r="C74" s="64" t="s">
        <v>51</v>
      </c>
      <c r="D74" s="2" t="s">
        <v>158</v>
      </c>
      <c r="E74" s="1">
        <v>283</v>
      </c>
      <c r="F74" s="1">
        <v>1686.2</v>
      </c>
      <c r="G74" s="37">
        <v>279569.92</v>
      </c>
      <c r="H74" s="37">
        <v>164946.25</v>
      </c>
      <c r="I74" s="47">
        <v>38251</v>
      </c>
      <c r="J74" s="47">
        <v>38990</v>
      </c>
      <c r="K74" s="47">
        <v>38990</v>
      </c>
      <c r="L74" s="30">
        <v>626</v>
      </c>
      <c r="M74" s="30" t="s">
        <v>59</v>
      </c>
      <c r="N74" s="48">
        <v>739</v>
      </c>
      <c r="O74" s="48"/>
      <c r="P74" s="48"/>
      <c r="Q74" s="48"/>
      <c r="R74" s="48"/>
    </row>
    <row r="75" spans="2:18" s="2" customFormat="1" ht="11.25">
      <c r="B75" s="66" t="s">
        <v>159</v>
      </c>
      <c r="C75" s="64" t="s">
        <v>51</v>
      </c>
      <c r="D75" s="2" t="s">
        <v>160</v>
      </c>
      <c r="E75" s="1">
        <v>140</v>
      </c>
      <c r="F75" s="1">
        <v>1176.1</v>
      </c>
      <c r="G75" s="37">
        <v>181076.67</v>
      </c>
      <c r="H75" s="37">
        <v>181076.67</v>
      </c>
      <c r="I75" s="47">
        <v>38023</v>
      </c>
      <c r="J75" s="47">
        <v>38990</v>
      </c>
      <c r="K75" s="47">
        <v>38990</v>
      </c>
      <c r="L75" s="30">
        <v>626</v>
      </c>
      <c r="M75" s="30" t="s">
        <v>161</v>
      </c>
      <c r="N75" s="48">
        <v>967</v>
      </c>
      <c r="O75" s="48"/>
      <c r="P75" s="48"/>
      <c r="Q75" s="48"/>
      <c r="R75" s="48"/>
    </row>
    <row r="76" spans="2:18" s="2" customFormat="1" ht="11.25">
      <c r="B76" s="66" t="s">
        <v>162</v>
      </c>
      <c r="C76" s="64" t="s">
        <v>51</v>
      </c>
      <c r="D76" s="2" t="s">
        <v>163</v>
      </c>
      <c r="E76" s="1">
        <v>170</v>
      </c>
      <c r="F76" s="1">
        <v>975</v>
      </c>
      <c r="G76" s="37">
        <v>76854.2</v>
      </c>
      <c r="H76" s="37">
        <v>29973.14</v>
      </c>
      <c r="I76" s="47">
        <v>38251</v>
      </c>
      <c r="J76" s="47">
        <v>38990</v>
      </c>
      <c r="K76" s="47">
        <v>38990</v>
      </c>
      <c r="L76" s="30">
        <v>626</v>
      </c>
      <c r="M76" s="30" t="s">
        <v>59</v>
      </c>
      <c r="N76" s="48">
        <v>739</v>
      </c>
      <c r="O76" s="48"/>
      <c r="P76" s="48"/>
      <c r="Q76" s="48"/>
      <c r="R76" s="48"/>
    </row>
    <row r="77" spans="2:18" s="2" customFormat="1" ht="11.25">
      <c r="B77" s="66" t="s">
        <v>164</v>
      </c>
      <c r="C77" s="64" t="s">
        <v>51</v>
      </c>
      <c r="D77" s="2" t="s">
        <v>165</v>
      </c>
      <c r="E77" s="1">
        <v>188</v>
      </c>
      <c r="F77" s="1">
        <v>1280</v>
      </c>
      <c r="G77" s="37">
        <v>145324.12</v>
      </c>
      <c r="H77" s="37">
        <v>145324.12</v>
      </c>
      <c r="I77" s="47">
        <v>38300</v>
      </c>
      <c r="J77" s="47">
        <v>39082</v>
      </c>
      <c r="K77" s="47">
        <v>39082</v>
      </c>
      <c r="L77" s="30">
        <v>718</v>
      </c>
      <c r="M77" s="30" t="s">
        <v>59</v>
      </c>
      <c r="N77" s="48">
        <v>782</v>
      </c>
      <c r="O77" s="48"/>
      <c r="P77" s="48"/>
      <c r="Q77" s="48"/>
      <c r="R77" s="48"/>
    </row>
    <row r="78" spans="2:18" s="2" customFormat="1" ht="11.25">
      <c r="B78" s="66" t="s">
        <v>166</v>
      </c>
      <c r="C78" s="64" t="s">
        <v>51</v>
      </c>
      <c r="D78" s="2" t="s">
        <v>167</v>
      </c>
      <c r="E78" s="1">
        <v>267</v>
      </c>
      <c r="F78" s="1">
        <v>3414.7</v>
      </c>
      <c r="G78" s="37">
        <v>342513.46</v>
      </c>
      <c r="H78" s="37">
        <v>34251.35</v>
      </c>
      <c r="I78" s="47">
        <v>38295</v>
      </c>
      <c r="J78" s="47">
        <v>38898</v>
      </c>
      <c r="K78" s="47">
        <v>39082</v>
      </c>
      <c r="L78" s="30">
        <v>718</v>
      </c>
      <c r="M78" s="30" t="s">
        <v>56</v>
      </c>
      <c r="N78" s="48">
        <v>787</v>
      </c>
      <c r="O78" s="48"/>
      <c r="P78" s="48"/>
      <c r="Q78" s="48"/>
      <c r="R78" s="48"/>
    </row>
    <row r="79" spans="2:18" s="2" customFormat="1" ht="11.25">
      <c r="B79" s="66" t="s">
        <v>168</v>
      </c>
      <c r="C79" s="64" t="s">
        <v>51</v>
      </c>
      <c r="D79" s="2" t="s">
        <v>169</v>
      </c>
      <c r="E79" s="1">
        <v>90</v>
      </c>
      <c r="F79" s="1">
        <v>1847.9</v>
      </c>
      <c r="G79" s="37">
        <v>109463.12</v>
      </c>
      <c r="H79" s="37">
        <v>48163.77</v>
      </c>
      <c r="I79" s="47">
        <v>38084</v>
      </c>
      <c r="J79" s="47">
        <v>39082</v>
      </c>
      <c r="K79" s="47">
        <v>39082</v>
      </c>
      <c r="L79" s="30">
        <v>718</v>
      </c>
      <c r="M79" s="30" t="s">
        <v>154</v>
      </c>
      <c r="N79" s="48">
        <v>998</v>
      </c>
      <c r="O79" s="48"/>
      <c r="P79" s="48"/>
      <c r="Q79" s="48"/>
      <c r="R79" s="48"/>
    </row>
    <row r="80" spans="2:18" s="2" customFormat="1" ht="11.25">
      <c r="B80" s="66" t="s">
        <v>170</v>
      </c>
      <c r="C80" s="64" t="s">
        <v>51</v>
      </c>
      <c r="D80" s="2" t="s">
        <v>171</v>
      </c>
      <c r="E80" s="1">
        <v>161</v>
      </c>
      <c r="F80" s="1">
        <v>1362.3</v>
      </c>
      <c r="G80" s="37">
        <v>231134.73</v>
      </c>
      <c r="H80" s="37">
        <v>101699.29</v>
      </c>
      <c r="I80" s="47">
        <v>38300</v>
      </c>
      <c r="J80" s="47">
        <v>39082</v>
      </c>
      <c r="K80" s="47">
        <v>39082</v>
      </c>
      <c r="L80" s="30">
        <v>718</v>
      </c>
      <c r="M80" s="30" t="s">
        <v>59</v>
      </c>
      <c r="N80" s="48">
        <v>782</v>
      </c>
      <c r="O80" s="48"/>
      <c r="P80" s="48"/>
      <c r="Q80" s="48"/>
      <c r="R80" s="48"/>
    </row>
    <row r="81" spans="2:18" s="2" customFormat="1" ht="11.25">
      <c r="B81" s="66" t="s">
        <v>172</v>
      </c>
      <c r="C81" s="64" t="s">
        <v>51</v>
      </c>
      <c r="D81" s="2" t="s">
        <v>173</v>
      </c>
      <c r="E81" s="1">
        <v>233</v>
      </c>
      <c r="F81" s="1">
        <v>1409.3</v>
      </c>
      <c r="G81" s="37">
        <v>42274.16</v>
      </c>
      <c r="H81" s="37">
        <v>4227.42</v>
      </c>
      <c r="I81" s="47">
        <v>38357</v>
      </c>
      <c r="J81" s="47">
        <v>39082</v>
      </c>
      <c r="K81" s="47">
        <v>39082</v>
      </c>
      <c r="L81" s="30">
        <v>718</v>
      </c>
      <c r="M81" s="30" t="s">
        <v>154</v>
      </c>
      <c r="N81" s="48">
        <v>725</v>
      </c>
      <c r="O81" s="48"/>
      <c r="P81" s="48"/>
      <c r="Q81" s="48"/>
      <c r="R81" s="48"/>
    </row>
    <row r="82" spans="2:18" s="2" customFormat="1" ht="11.25">
      <c r="B82" s="66" t="s">
        <v>174</v>
      </c>
      <c r="C82" s="64" t="s">
        <v>51</v>
      </c>
      <c r="D82" s="2" t="s">
        <v>175</v>
      </c>
      <c r="E82" s="1">
        <v>173</v>
      </c>
      <c r="F82" s="1">
        <v>1807.1</v>
      </c>
      <c r="G82" s="37">
        <v>61439.3</v>
      </c>
      <c r="H82" s="37">
        <v>6143.93</v>
      </c>
      <c r="I82" s="47">
        <v>38357</v>
      </c>
      <c r="J82" s="47">
        <v>39082</v>
      </c>
      <c r="K82" s="47">
        <v>39082</v>
      </c>
      <c r="L82" s="30">
        <v>718</v>
      </c>
      <c r="M82" s="30" t="s">
        <v>154</v>
      </c>
      <c r="N82" s="48">
        <v>725</v>
      </c>
      <c r="O82" s="48"/>
      <c r="P82" s="48"/>
      <c r="Q82" s="48"/>
      <c r="R82" s="48"/>
    </row>
    <row r="83" spans="2:18" s="2" customFormat="1" ht="11.25">
      <c r="B83" s="66" t="s">
        <v>176</v>
      </c>
      <c r="C83" s="64" t="s">
        <v>51</v>
      </c>
      <c r="D83" s="2" t="s">
        <v>177</v>
      </c>
      <c r="E83" s="1">
        <v>117.6</v>
      </c>
      <c r="F83" s="1">
        <v>1191.1</v>
      </c>
      <c r="G83" s="37">
        <v>109147.73</v>
      </c>
      <c r="H83" s="37">
        <v>10914.77</v>
      </c>
      <c r="I83" s="47">
        <v>38357</v>
      </c>
      <c r="J83" s="47">
        <v>39082</v>
      </c>
      <c r="K83" s="47">
        <v>39082</v>
      </c>
      <c r="L83" s="30">
        <v>718</v>
      </c>
      <c r="M83" s="30" t="s">
        <v>178</v>
      </c>
      <c r="N83" s="48">
        <v>725</v>
      </c>
      <c r="O83" s="48"/>
      <c r="P83" s="48"/>
      <c r="Q83" s="48"/>
      <c r="R83" s="48"/>
    </row>
    <row r="84" spans="2:18" s="2" customFormat="1" ht="11.25">
      <c r="B84" s="66" t="s">
        <v>179</v>
      </c>
      <c r="C84" s="64" t="s">
        <v>51</v>
      </c>
      <c r="D84" s="2" t="s">
        <v>180</v>
      </c>
      <c r="E84" s="1">
        <v>122</v>
      </c>
      <c r="F84" s="1">
        <v>930.9</v>
      </c>
      <c r="G84" s="37">
        <v>32468.1</v>
      </c>
      <c r="H84" s="37">
        <v>3246.81</v>
      </c>
      <c r="I84" s="47">
        <v>38357</v>
      </c>
      <c r="J84" s="47">
        <v>39082</v>
      </c>
      <c r="K84" s="47">
        <v>39082</v>
      </c>
      <c r="L84" s="30">
        <v>718</v>
      </c>
      <c r="M84" s="30" t="s">
        <v>178</v>
      </c>
      <c r="N84" s="48">
        <v>725</v>
      </c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2005-01-18T16:50:47Z</dcterms:modified>
  <cp:category/>
  <cp:version/>
  <cp:contentType/>
  <cp:contentStatus/>
</cp:coreProperties>
</file>