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<sst xmlns="http://schemas.openxmlformats.org/spreadsheetml/2006/main" count="212" uniqueCount="139">
  <si>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</si>
  <si>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</si>
  <si>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</si>
  <si>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</si>
  <si>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</si>
  <si>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</si>
  <si>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</si>
  <si>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</si>
  <si>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</si>
  <si>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</si>
  <si>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</si>
  <si>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</si>
  <si>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</si>
  <si>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</si>
  <si>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</si>
  <si>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</si>
  <si>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</si>
  <si>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</si>
  <si>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</si>
  <si>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</si>
  <si>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</si>
  <si>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</si>
  <si>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</si>
  <si>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</si>
  <si>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</si>
  <si>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</si>
  <si>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</si>
  <si>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</si>
  <si>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</si>
  <si>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</si>
  <si>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</si>
  <si>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</si>
  <si>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</si>
  <si>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</si>
  <si>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</si>
  <si>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</si>
  <si>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</si>
  <si>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</si>
  <si>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</si>
  <si>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</si>
  <si>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</si>
  <si>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</si>
  <si>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</si>
  <si>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</si>
  <si>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</si>
  <si>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</si>
  <si>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</si>
  <si>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</si>
  <si>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</si>
  <si>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</si>
  <si>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110100301</t>
  </si>
  <si>
    <t>1</t>
  </si>
  <si>
    <t>BAILY ROAD FIR</t>
  </si>
  <si>
    <t>SANTTI BROTHERS, INC</t>
  </si>
  <si>
    <t>110210301</t>
  </si>
  <si>
    <t>2</t>
  </si>
  <si>
    <t>YOU'RE IN ASPEN</t>
  </si>
  <si>
    <t>GREAT LAKES &amp; ASSOC.</t>
  </si>
  <si>
    <t>110030501</t>
  </si>
  <si>
    <t>BARKING BEAR HDWD.</t>
  </si>
  <si>
    <t>DONA BAX, INC.</t>
  </si>
  <si>
    <t>110120501</t>
  </si>
  <si>
    <t>BEAR ASPEN</t>
  </si>
  <si>
    <t>JIM BURCAR LOGGING</t>
  </si>
  <si>
    <t>110020501</t>
  </si>
  <si>
    <t>BLACK FIR</t>
  </si>
  <si>
    <t>E&amp;M CONTRACTING, INC.</t>
  </si>
  <si>
    <t>110010501</t>
  </si>
  <si>
    <t>GREEN HDWD</t>
  </si>
  <si>
    <t>INTERNATIONAL PAPER</t>
  </si>
  <si>
    <t>110220201</t>
  </si>
  <si>
    <t>MOUSE TRAP HDWD</t>
  </si>
  <si>
    <t>SHAMCO INC</t>
  </si>
  <si>
    <t>110110401</t>
  </si>
  <si>
    <t>NET BRANCH HDWD FIR</t>
  </si>
  <si>
    <t>110150301</t>
  </si>
  <si>
    <t>OTTER ROAD NORTH HDWD</t>
  </si>
  <si>
    <t>J.M.LONGYEAR, LLC</t>
  </si>
  <si>
    <t>110160301</t>
  </si>
  <si>
    <t>OTTER SIDING MIX</t>
  </si>
  <si>
    <t>110130301</t>
  </si>
  <si>
    <t>OTTER TAIL HDWD</t>
  </si>
  <si>
    <t>110200201</t>
  </si>
  <si>
    <t>ROAD BLOCK HDWD</t>
  </si>
  <si>
    <t>110190501</t>
  </si>
  <si>
    <t>SIMAR MIX</t>
  </si>
  <si>
    <t>CLARK WESTMAN</t>
  </si>
  <si>
    <t>110200401</t>
  </si>
  <si>
    <t>WOLF POINT BIRCH</t>
  </si>
  <si>
    <t>BLUFF CREEK FOREST PRODUCTS</t>
  </si>
  <si>
    <t>110110501</t>
  </si>
  <si>
    <t>DUSTY FLAME HDWD</t>
  </si>
  <si>
    <t>BFP MANAGEMENT INC</t>
  </si>
  <si>
    <t>110080401</t>
  </si>
  <si>
    <t>FISH FIR</t>
  </si>
  <si>
    <t>USIMAKI LOGGING, INC.</t>
  </si>
  <si>
    <t>110040501</t>
  </si>
  <si>
    <t>BONE YARD HDWD</t>
  </si>
  <si>
    <t>TIGERTON LUMBER CO</t>
  </si>
  <si>
    <t>110190401</t>
  </si>
  <si>
    <t>FDF3</t>
  </si>
  <si>
    <t>110060501</t>
  </si>
  <si>
    <t>FLAMING BLIND HDWD</t>
  </si>
  <si>
    <t>110080301</t>
  </si>
  <si>
    <t>FLEBBA HDWD</t>
  </si>
  <si>
    <t>110080501</t>
  </si>
  <si>
    <t>HI BLIND HDWD</t>
  </si>
  <si>
    <t>NORTHERN HARDWOODS</t>
  </si>
  <si>
    <t>110230501</t>
  </si>
  <si>
    <t>NORTH LAIRD HDWD</t>
  </si>
  <si>
    <t>110170401</t>
  </si>
  <si>
    <t>OTTER MIX</t>
  </si>
  <si>
    <t>110160501</t>
  </si>
  <si>
    <t>RED FIN HDWD</t>
  </si>
  <si>
    <t>110040601</t>
  </si>
  <si>
    <t>B B BLOCK</t>
  </si>
  <si>
    <t>110110601</t>
  </si>
  <si>
    <t>TWO DAY ASPEN</t>
  </si>
  <si>
    <t>DEHAAN FOREST PRODUCTS, INC.</t>
  </si>
  <si>
    <t>110070501</t>
  </si>
  <si>
    <t>HERMAN STEW</t>
  </si>
  <si>
    <t>110090501</t>
  </si>
  <si>
    <t>KING LAKE FIR</t>
  </si>
  <si>
    <t>110140601</t>
  </si>
  <si>
    <t>RABBIT FIR HARDWOODS</t>
  </si>
  <si>
    <t>110200501</t>
  </si>
  <si>
    <t>THAYER BIRCH</t>
  </si>
  <si>
    <t>110100601</t>
  </si>
  <si>
    <t>AWARD HARDWOODS</t>
  </si>
  <si>
    <t>NORDINE LAND MANAGEMENT, INC.</t>
  </si>
  <si>
    <t>110080601</t>
  </si>
  <si>
    <t>HALF NELSON HARDWOODS</t>
  </si>
  <si>
    <t>110020601</t>
  </si>
  <si>
    <t>ME SICK BLOCK</t>
  </si>
  <si>
    <t>HILBORN'S CUSTOM TIMBER MGT</t>
  </si>
  <si>
    <t>110170601</t>
  </si>
  <si>
    <t>TEARS ASPEN</t>
  </si>
  <si>
    <t>JACOBSON LOGGING, INC.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</si>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</sst>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4719.500019073486</v>
      </c>
      <c r="L17" s="30"/>
    </row>
    <row r="18" spans="4:12" ht="12.75">
      <c r="D18" s="12" t="s">
        <v>37</v>
      </c>
      <c r="G18" s="21">
        <f>DSUM(DATABASE,5,U15:U16)</f>
        <v>60364.91</v>
      </c>
      <c r="L18" s="30"/>
    </row>
    <row r="19" spans="4:12" ht="12.75">
      <c r="D19" s="12" t="s">
        <v>34</v>
      </c>
      <c r="G19" s="18">
        <f>DSUM(DATABASE,6,V15:V16)</f>
        <v>3105667.9800000004</v>
      </c>
      <c r="L19" s="30"/>
    </row>
    <row r="20" spans="4:12" ht="12.75">
      <c r="D20" s="12" t="s">
        <v>38</v>
      </c>
      <c r="G20" s="18">
        <f>DSUM(DATABASE,7,W15:W16)</f>
        <v>1840656.5899999996</v>
      </c>
      <c r="L20" s="30"/>
    </row>
    <row r="21" spans="4:12" ht="12.75">
      <c r="D21" s="12" t="s">
        <v>35</v>
      </c>
      <c r="E21" s="22"/>
      <c r="F21" s="22"/>
      <c r="G21" s="18">
        <f>+G19-G20</f>
        <v>1265011.3900000008</v>
      </c>
      <c r="L21" s="30"/>
    </row>
    <row r="22" spans="4:12" ht="12.75">
      <c r="D22" s="12" t="s">
        <v>44</v>
      </c>
      <c r="E22" s="22"/>
      <c r="F22" s="22"/>
      <c r="G22" s="45">
        <f>+G20/G19</f>
        <v>0.5926765519860882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2.7060435132957292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233.8000030517578</v>
      </c>
      <c r="F31" s="1">
        <v>4154.7</v>
      </c>
      <c r="G31" s="37">
        <v>96447.58</v>
      </c>
      <c r="H31" s="37">
        <v>64749.3</v>
      </c>
      <c r="I31" s="47">
        <v>37879</v>
      </c>
      <c r="J31" s="47">
        <v>38625</v>
      </c>
      <c r="K31" s="47">
        <v>39171</v>
      </c>
      <c r="L31" s="30">
        <v>44</v>
      </c>
      <c r="M31" s="30" t="s">
        <v>53</v>
      </c>
      <c r="N31" s="48">
        <v>1292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206.10000610351562</v>
      </c>
      <c r="F32" s="1">
        <v>5406</v>
      </c>
      <c r="G32" s="37">
        <v>142714.26</v>
      </c>
      <c r="H32" s="37">
        <v>100923.84</v>
      </c>
      <c r="I32" s="47">
        <v>37810</v>
      </c>
      <c r="J32" s="47">
        <v>38442</v>
      </c>
      <c r="K32" s="47">
        <v>39172</v>
      </c>
      <c r="L32" s="30">
        <v>45</v>
      </c>
      <c r="M32" s="30" t="s">
        <v>57</v>
      </c>
      <c r="N32" s="48">
        <v>1362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103</v>
      </c>
      <c r="F33" s="1">
        <v>622.2</v>
      </c>
      <c r="G33" s="37">
        <v>33287.14</v>
      </c>
      <c r="H33" s="37">
        <v>33287.14</v>
      </c>
      <c r="I33" s="47">
        <v>38373</v>
      </c>
      <c r="J33" s="47">
        <v>39263</v>
      </c>
      <c r="K33" s="47">
        <v>39263</v>
      </c>
      <c r="L33" s="30">
        <v>136</v>
      </c>
      <c r="M33" s="30" t="s">
        <v>60</v>
      </c>
      <c r="N33" s="48">
        <v>890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141.3000030517578</v>
      </c>
      <c r="F34" s="1">
        <v>3994</v>
      </c>
      <c r="G34" s="37">
        <v>124681.88</v>
      </c>
      <c r="H34" s="37">
        <v>38651.38</v>
      </c>
      <c r="I34" s="47">
        <v>38512</v>
      </c>
      <c r="J34" s="47">
        <v>39263</v>
      </c>
      <c r="K34" s="47">
        <v>39263</v>
      </c>
      <c r="L34" s="30">
        <v>136</v>
      </c>
      <c r="M34" s="30" t="s">
        <v>63</v>
      </c>
      <c r="N34" s="48">
        <v>751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67</v>
      </c>
      <c r="F35" s="1">
        <v>1449</v>
      </c>
      <c r="G35" s="37">
        <v>35245.41</v>
      </c>
      <c r="H35" s="37">
        <v>3524.54</v>
      </c>
      <c r="I35" s="47">
        <v>38499</v>
      </c>
      <c r="J35" s="47">
        <v>39263</v>
      </c>
      <c r="K35" s="47">
        <v>39263</v>
      </c>
      <c r="L35" s="30">
        <v>136</v>
      </c>
      <c r="M35" s="30" t="s">
        <v>66</v>
      </c>
      <c r="N35" s="48">
        <v>764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70</v>
      </c>
      <c r="F36" s="1">
        <v>585.5</v>
      </c>
      <c r="G36" s="37">
        <v>50547.81</v>
      </c>
      <c r="H36" s="37">
        <v>49829.84</v>
      </c>
      <c r="I36" s="47">
        <v>38545</v>
      </c>
      <c r="J36" s="47">
        <v>39263</v>
      </c>
      <c r="K36" s="47">
        <v>39263</v>
      </c>
      <c r="L36" s="30">
        <v>136</v>
      </c>
      <c r="M36" s="30" t="s">
        <v>69</v>
      </c>
      <c r="N36" s="48">
        <v>718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111</v>
      </c>
      <c r="F37" s="1">
        <v>976.7</v>
      </c>
      <c r="G37" s="37">
        <v>36848.49</v>
      </c>
      <c r="H37" s="37">
        <v>24842.42</v>
      </c>
      <c r="I37" s="47">
        <v>37736</v>
      </c>
      <c r="J37" s="47">
        <v>38533</v>
      </c>
      <c r="K37" s="47">
        <v>39263</v>
      </c>
      <c r="L37" s="30">
        <v>136</v>
      </c>
      <c r="M37" s="30" t="s">
        <v>72</v>
      </c>
      <c r="N37" s="48">
        <v>1527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111.5</v>
      </c>
      <c r="F38" s="1">
        <v>1784.5</v>
      </c>
      <c r="G38" s="37">
        <v>51173.34</v>
      </c>
      <c r="H38" s="37">
        <v>51173.34</v>
      </c>
      <c r="I38" s="47">
        <v>38286</v>
      </c>
      <c r="J38" s="47">
        <v>38898</v>
      </c>
      <c r="K38" s="47">
        <v>39263</v>
      </c>
      <c r="L38" s="30">
        <v>136</v>
      </c>
      <c r="M38" s="30" t="s">
        <v>53</v>
      </c>
      <c r="N38" s="48">
        <v>977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145</v>
      </c>
      <c r="F39" s="1">
        <v>1081.3</v>
      </c>
      <c r="G39" s="37">
        <v>86486.86</v>
      </c>
      <c r="H39" s="37">
        <v>95108.6</v>
      </c>
      <c r="I39" s="47">
        <v>37951</v>
      </c>
      <c r="J39" s="47">
        <v>38898</v>
      </c>
      <c r="K39" s="47">
        <v>39263</v>
      </c>
      <c r="L39" s="30">
        <v>136</v>
      </c>
      <c r="M39" s="30" t="s">
        <v>77</v>
      </c>
      <c r="N39" s="48">
        <v>1312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200</v>
      </c>
      <c r="F40" s="1">
        <v>1358.8</v>
      </c>
      <c r="G40" s="37">
        <v>90061.36</v>
      </c>
      <c r="H40" s="37">
        <v>90061.36</v>
      </c>
      <c r="I40" s="47">
        <v>37951</v>
      </c>
      <c r="J40" s="47">
        <v>38898</v>
      </c>
      <c r="K40" s="47">
        <v>39263</v>
      </c>
      <c r="L40" s="30">
        <v>136</v>
      </c>
      <c r="M40" s="30" t="s">
        <v>77</v>
      </c>
      <c r="N40" s="48">
        <v>1312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152</v>
      </c>
      <c r="F41" s="1">
        <v>1385.7</v>
      </c>
      <c r="G41" s="37">
        <v>63136.45</v>
      </c>
      <c r="H41" s="37">
        <v>63049.79</v>
      </c>
      <c r="I41" s="47">
        <v>38036</v>
      </c>
      <c r="J41" s="47">
        <v>38898</v>
      </c>
      <c r="K41" s="47">
        <v>39263</v>
      </c>
      <c r="L41" s="5">
        <v>136</v>
      </c>
      <c r="M41" s="46" t="s">
        <v>57</v>
      </c>
      <c r="N41" s="2">
        <v>1227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115</v>
      </c>
      <c r="F42" s="1">
        <v>881.7</v>
      </c>
      <c r="G42" s="37">
        <v>37336.58</v>
      </c>
      <c r="H42" s="37">
        <v>25555.06</v>
      </c>
      <c r="I42" s="47">
        <v>37736</v>
      </c>
      <c r="J42" s="47">
        <v>38533</v>
      </c>
      <c r="K42" s="47">
        <v>39263</v>
      </c>
      <c r="L42" s="30">
        <v>136</v>
      </c>
      <c r="M42" s="30" t="s">
        <v>72</v>
      </c>
      <c r="N42" s="48">
        <v>1527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30</v>
      </c>
      <c r="F43" s="1">
        <v>118.4</v>
      </c>
      <c r="G43" s="37">
        <v>2063.78</v>
      </c>
      <c r="H43" s="37">
        <v>2063.78</v>
      </c>
      <c r="I43" s="47">
        <v>38415</v>
      </c>
      <c r="J43" s="47">
        <v>39263</v>
      </c>
      <c r="K43" s="47">
        <v>39263</v>
      </c>
      <c r="L43" s="30">
        <v>136</v>
      </c>
      <c r="M43" s="30" t="s">
        <v>86</v>
      </c>
      <c r="N43" s="48">
        <v>848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210</v>
      </c>
      <c r="F44" s="1">
        <v>4678.1</v>
      </c>
      <c r="G44" s="37">
        <v>76871.01</v>
      </c>
      <c r="H44" s="37">
        <v>76871.01</v>
      </c>
      <c r="I44" s="47">
        <v>38279</v>
      </c>
      <c r="J44" s="47">
        <v>38898</v>
      </c>
      <c r="K44" s="47">
        <v>39263</v>
      </c>
      <c r="L44" s="30">
        <v>136</v>
      </c>
      <c r="M44" s="30" t="s">
        <v>89</v>
      </c>
      <c r="N44" s="48">
        <v>984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196</v>
      </c>
      <c r="F45" s="1">
        <v>1686.7</v>
      </c>
      <c r="G45" s="37">
        <v>377069.34</v>
      </c>
      <c r="H45" s="37">
        <v>37706.93</v>
      </c>
      <c r="I45" s="47">
        <v>38659</v>
      </c>
      <c r="J45" s="47">
        <v>39355</v>
      </c>
      <c r="K45" s="47">
        <v>39355</v>
      </c>
      <c r="L45" s="30">
        <v>228</v>
      </c>
      <c r="M45" s="30" t="s">
        <v>92</v>
      </c>
      <c r="N45" s="48">
        <v>696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124</v>
      </c>
      <c r="F46" s="1">
        <v>2265</v>
      </c>
      <c r="G46" s="37">
        <v>71824.85</v>
      </c>
      <c r="H46" s="37">
        <v>71824.85</v>
      </c>
      <c r="I46" s="47">
        <v>38209</v>
      </c>
      <c r="J46" s="47">
        <v>38990</v>
      </c>
      <c r="K46" s="47">
        <v>39355</v>
      </c>
      <c r="L46" s="30">
        <v>228</v>
      </c>
      <c r="M46" s="30" t="s">
        <v>95</v>
      </c>
      <c r="N46" s="48">
        <v>1146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43.70000076293945</v>
      </c>
      <c r="F47" s="1">
        <v>287.2</v>
      </c>
      <c r="G47" s="37">
        <v>59967.22</v>
      </c>
      <c r="H47" s="37">
        <v>5996.72</v>
      </c>
      <c r="I47" s="47">
        <v>38705</v>
      </c>
      <c r="J47" s="47">
        <v>39446</v>
      </c>
      <c r="K47" s="47">
        <v>39446</v>
      </c>
      <c r="L47" s="30">
        <v>319</v>
      </c>
      <c r="M47" s="30" t="s">
        <v>98</v>
      </c>
      <c r="N47" s="48">
        <v>741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267</v>
      </c>
      <c r="F48" s="1">
        <v>3414.7</v>
      </c>
      <c r="G48" s="37">
        <v>344158.16</v>
      </c>
      <c r="H48" s="37">
        <v>344158.16</v>
      </c>
      <c r="I48" s="47">
        <v>38295</v>
      </c>
      <c r="J48" s="47">
        <v>38898</v>
      </c>
      <c r="K48" s="47">
        <v>39447</v>
      </c>
      <c r="L48" s="30">
        <v>320</v>
      </c>
      <c r="M48" s="30" t="s">
        <v>92</v>
      </c>
      <c r="N48" s="48">
        <v>1152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78</v>
      </c>
      <c r="F49" s="1">
        <v>427.9</v>
      </c>
      <c r="G49" s="37">
        <v>27092.04</v>
      </c>
      <c r="H49" s="37">
        <v>2709.2</v>
      </c>
      <c r="I49" s="47">
        <v>38685</v>
      </c>
      <c r="J49" s="47">
        <v>39447</v>
      </c>
      <c r="K49" s="47">
        <v>39447</v>
      </c>
      <c r="L49" s="30">
        <v>320</v>
      </c>
      <c r="M49" s="30" t="s">
        <v>89</v>
      </c>
      <c r="N49" s="48">
        <v>762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285</v>
      </c>
      <c r="F50" s="1">
        <v>1934.6</v>
      </c>
      <c r="G50" s="37">
        <v>152069.06</v>
      </c>
      <c r="H50" s="37">
        <v>152069.02</v>
      </c>
      <c r="I50" s="47">
        <v>37847</v>
      </c>
      <c r="J50" s="47">
        <v>38717</v>
      </c>
      <c r="K50" s="47">
        <v>39447</v>
      </c>
      <c r="L50" s="30">
        <v>320</v>
      </c>
      <c r="M50" s="30" t="s">
        <v>92</v>
      </c>
      <c r="N50" s="48">
        <v>1600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87</v>
      </c>
      <c r="F51" s="1">
        <v>273.6</v>
      </c>
      <c r="G51" s="37">
        <v>20331</v>
      </c>
      <c r="H51" s="37">
        <v>20331</v>
      </c>
      <c r="I51" s="47">
        <v>38660</v>
      </c>
      <c r="J51" s="47">
        <v>39447</v>
      </c>
      <c r="K51" s="47">
        <v>39447</v>
      </c>
      <c r="L51" s="30">
        <v>320</v>
      </c>
      <c r="M51" s="30" t="s">
        <v>107</v>
      </c>
      <c r="N51" s="48">
        <v>787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55</v>
      </c>
      <c r="D52" s="2" t="s">
        <v>109</v>
      </c>
      <c r="E52" s="1">
        <v>233</v>
      </c>
      <c r="F52" s="1">
        <v>1409.3</v>
      </c>
      <c r="G52" s="37">
        <v>42730.72</v>
      </c>
      <c r="H52" s="37">
        <v>42730.72</v>
      </c>
      <c r="I52" s="47">
        <v>38357</v>
      </c>
      <c r="J52" s="47">
        <v>39082</v>
      </c>
      <c r="K52" s="47">
        <v>39447</v>
      </c>
      <c r="L52" s="30">
        <v>320</v>
      </c>
      <c r="M52" s="30" t="s">
        <v>107</v>
      </c>
      <c r="N52" s="48">
        <v>1090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173</v>
      </c>
      <c r="F53" s="1">
        <v>1807.1</v>
      </c>
      <c r="G53" s="37">
        <v>63441.08</v>
      </c>
      <c r="H53" s="37">
        <v>23697.81</v>
      </c>
      <c r="I53" s="47">
        <v>38357</v>
      </c>
      <c r="J53" s="47">
        <v>39082</v>
      </c>
      <c r="K53" s="47">
        <v>39447</v>
      </c>
      <c r="L53" s="30">
        <v>320</v>
      </c>
      <c r="M53" s="30" t="s">
        <v>95</v>
      </c>
      <c r="N53" s="48">
        <v>1090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238</v>
      </c>
      <c r="F54" s="1">
        <v>2630.7</v>
      </c>
      <c r="G54" s="37">
        <v>292413.42</v>
      </c>
      <c r="H54" s="37">
        <v>87724.09</v>
      </c>
      <c r="I54" s="47">
        <v>38728</v>
      </c>
      <c r="J54" s="47">
        <v>39447</v>
      </c>
      <c r="K54" s="47">
        <v>39447</v>
      </c>
      <c r="L54" s="30">
        <v>320</v>
      </c>
      <c r="M54" s="30" t="s">
        <v>57</v>
      </c>
      <c r="N54" s="48">
        <v>719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33</v>
      </c>
      <c r="F55" s="1">
        <v>260.1</v>
      </c>
      <c r="G55" s="37">
        <v>4868.03</v>
      </c>
      <c r="H55" s="37">
        <v>486.8</v>
      </c>
      <c r="I55" s="47">
        <v>38784</v>
      </c>
      <c r="J55" s="47">
        <v>39538</v>
      </c>
      <c r="K55" s="47">
        <v>39538</v>
      </c>
      <c r="L55" s="30">
        <v>411</v>
      </c>
      <c r="M55" s="30" t="s">
        <v>69</v>
      </c>
      <c r="N55" s="48">
        <v>754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16</v>
      </c>
      <c r="F56" s="1">
        <v>303.91</v>
      </c>
      <c r="G56" s="37">
        <v>7374.43</v>
      </c>
      <c r="H56" s="37">
        <v>737.44</v>
      </c>
      <c r="I56" s="47">
        <v>38876</v>
      </c>
      <c r="J56" s="47">
        <v>39538</v>
      </c>
      <c r="K56" s="47">
        <v>39538</v>
      </c>
      <c r="L56" s="30">
        <v>411</v>
      </c>
      <c r="M56" s="30" t="s">
        <v>118</v>
      </c>
      <c r="N56" s="48">
        <v>662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176.8000030517578</v>
      </c>
      <c r="F57" s="1">
        <v>4016.2</v>
      </c>
      <c r="G57" s="37">
        <v>107119.58</v>
      </c>
      <c r="H57" s="37">
        <v>10711.96</v>
      </c>
      <c r="I57" s="47">
        <v>38784</v>
      </c>
      <c r="J57" s="47">
        <v>39629</v>
      </c>
      <c r="K57" s="47">
        <v>39629</v>
      </c>
      <c r="L57" s="30">
        <v>502</v>
      </c>
      <c r="M57" s="30" t="s">
        <v>53</v>
      </c>
      <c r="N57" s="48">
        <v>845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104.30000305175781</v>
      </c>
      <c r="F58" s="1">
        <v>2722.6</v>
      </c>
      <c r="G58" s="37">
        <v>76259.3</v>
      </c>
      <c r="H58" s="37">
        <v>7625.83</v>
      </c>
      <c r="I58" s="47">
        <v>38728</v>
      </c>
      <c r="J58" s="47">
        <v>39629</v>
      </c>
      <c r="K58" s="47">
        <v>39629</v>
      </c>
      <c r="L58" s="30">
        <v>502</v>
      </c>
      <c r="M58" s="30" t="s">
        <v>57</v>
      </c>
      <c r="N58" s="48">
        <v>901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67</v>
      </c>
      <c r="F59" s="1">
        <v>1161.4</v>
      </c>
      <c r="G59" s="37">
        <v>25959.2</v>
      </c>
      <c r="H59" s="37">
        <v>2855.92</v>
      </c>
      <c r="I59" s="47">
        <v>38954</v>
      </c>
      <c r="J59" s="47">
        <v>39629</v>
      </c>
      <c r="K59" s="47">
        <v>39629</v>
      </c>
      <c r="L59" s="30">
        <v>502</v>
      </c>
      <c r="M59" s="30" t="s">
        <v>63</v>
      </c>
      <c r="N59" s="48">
        <v>675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55</v>
      </c>
      <c r="F60" s="1">
        <v>1488.1</v>
      </c>
      <c r="G60" s="37">
        <v>58589.85</v>
      </c>
      <c r="H60" s="37">
        <v>42444.88</v>
      </c>
      <c r="I60" s="47">
        <v>38881</v>
      </c>
      <c r="J60" s="47">
        <v>39629</v>
      </c>
      <c r="K60" s="47">
        <v>39629</v>
      </c>
      <c r="L60" s="30">
        <v>502</v>
      </c>
      <c r="M60" s="30" t="s">
        <v>63</v>
      </c>
      <c r="N60" s="48">
        <v>748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136</v>
      </c>
      <c r="F61" s="1">
        <v>865.4</v>
      </c>
      <c r="G61" s="37">
        <v>23688.95</v>
      </c>
      <c r="H61" s="37">
        <v>2368.89</v>
      </c>
      <c r="I61" s="47">
        <v>39115</v>
      </c>
      <c r="J61" s="47">
        <v>39994</v>
      </c>
      <c r="K61" s="47">
        <v>39994</v>
      </c>
      <c r="L61" s="30">
        <v>867</v>
      </c>
      <c r="M61" s="30" t="s">
        <v>129</v>
      </c>
      <c r="N61" s="48">
        <v>879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282</v>
      </c>
      <c r="F62" s="1">
        <v>1821.6</v>
      </c>
      <c r="G62" s="37">
        <v>340431.7</v>
      </c>
      <c r="H62" s="37">
        <v>238323.39</v>
      </c>
      <c r="I62" s="47">
        <v>39003</v>
      </c>
      <c r="J62" s="47">
        <v>39994</v>
      </c>
      <c r="K62" s="47">
        <v>39994</v>
      </c>
      <c r="L62" s="30">
        <v>867</v>
      </c>
      <c r="M62" s="30" t="s">
        <v>98</v>
      </c>
      <c r="N62" s="48">
        <v>991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125</v>
      </c>
      <c r="F63" s="1">
        <v>1100.4</v>
      </c>
      <c r="G63" s="37">
        <v>56636.8</v>
      </c>
      <c r="H63" s="37">
        <v>23787.45</v>
      </c>
      <c r="I63" s="47">
        <v>39017</v>
      </c>
      <c r="J63" s="47">
        <v>39994</v>
      </c>
      <c r="K63" s="47">
        <v>39994</v>
      </c>
      <c r="L63" s="30">
        <v>867</v>
      </c>
      <c r="M63" s="30" t="s">
        <v>134</v>
      </c>
      <c r="N63" s="48">
        <v>977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104</v>
      </c>
      <c r="F64" s="1">
        <v>2011.8</v>
      </c>
      <c r="G64" s="37">
        <v>26741.3</v>
      </c>
      <c r="H64" s="37">
        <v>2674.13</v>
      </c>
      <c r="I64" s="47">
        <v>39118</v>
      </c>
      <c r="J64" s="47">
        <v>39994</v>
      </c>
      <c r="K64" s="47">
        <v>39994</v>
      </c>
      <c r="L64" s="30">
        <v>867</v>
      </c>
      <c r="M64" s="30" t="s">
        <v>137</v>
      </c>
      <c r="N64" s="48">
        <v>876</v>
      </c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