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<sst xmlns="http://schemas.openxmlformats.org/spreadsheetml/2006/main" count="224" uniqueCount="147">
  <si>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</si>
  <si>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</si>
  <si>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</si>
  <si>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</si>
  <si>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</si>
  <si>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</si>
  <si>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</si>
  <si>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</si>
  <si>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</si>
  <si>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</si>
  <si>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</si>
  <si>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</si>
  <si>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</si>
  <si>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</si>
  <si>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</si>
  <si>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</si>
  <si>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</si>
  <si>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</si>
  <si>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</si>
  <si>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</si>
  <si>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</si>
  <si>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</si>
  <si>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</si>
  <si>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</si>
  <si>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</si>
  <si>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</si>
  <si>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</si>
  <si>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</si>
  <si>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</si>
  <si>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</si>
  <si>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</si>
  <si>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</si>
  <si>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</si>
  <si>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</si>
  <si>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</si>
  <si>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</si>
  <si>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</si>
  <si>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</si>
  <si>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</si>
  <si>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</si>
  <si>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</si>
  <si>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</si>
  <si>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</si>
  <si>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</si>
  <si>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</si>
  <si>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</si>
  <si>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</si>
  <si>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</si>
  <si>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</si>
  <si>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</si>
  <si>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110220201</t>
  </si>
  <si>
    <t>1</t>
  </si>
  <si>
    <t xml:space="preserve">MOUSE TRAP HDWD               </t>
  </si>
  <si>
    <t xml:space="preserve">SHAMCO INC                    </t>
  </si>
  <si>
    <t>110170401</t>
  </si>
  <si>
    <t xml:space="preserve">OTTER MIX                     </t>
  </si>
  <si>
    <t xml:space="preserve">USIMAKI LOGGING, INC.         </t>
  </si>
  <si>
    <t>110200201</t>
  </si>
  <si>
    <t xml:space="preserve">ROAD BLOCK HDWD               </t>
  </si>
  <si>
    <t>110020701</t>
  </si>
  <si>
    <t>2</t>
  </si>
  <si>
    <t xml:space="preserve">OVER PAR HARDWOODS            </t>
  </si>
  <si>
    <t xml:space="preserve">MINERICK LOGGING, INC         </t>
  </si>
  <si>
    <t>110110601</t>
  </si>
  <si>
    <t xml:space="preserve">TWO DAY ASPEN                 </t>
  </si>
  <si>
    <t xml:space="preserve">DEHAAN FOREST PRODUCTS, INC.  </t>
  </si>
  <si>
    <t>110010701</t>
  </si>
  <si>
    <t xml:space="preserve">SKYLINE ASPEN       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</si>
  <si>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</si>
  <si>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</si>
  <si>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</si>
  <si>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</si>
  <si>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</si>
  <si>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</si>
  <si>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110160601</t>
  </si>
  <si>
    <t xml:space="preserve">FORGOTTEN HARDWOODS           </t>
  </si>
  <si>
    <t>110170601</t>
  </si>
  <si>
    <t xml:space="preserve">TEARS ASPEN                   </t>
  </si>
  <si>
    <t xml:space="preserve">LOUISIANA-PACIFIC             </t>
  </si>
  <si>
    <t>110030601</t>
  </si>
  <si>
    <t xml:space="preserve">2 - DAY SPRUCE      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</si>
  <si>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</si>
  <si>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</si>
  <si>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</si>
  <si>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</si>
  <si>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</si>
  <si>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J.CAREY LOGGING, INC.         </t>
  </si>
  <si>
    <t>110040701</t>
  </si>
  <si>
    <t xml:space="preserve">AROMA HDWD                    </t>
  </si>
  <si>
    <t xml:space="preserve">PARK FALLS HARDWOODS          </t>
  </si>
  <si>
    <t>110110501</t>
  </si>
  <si>
    <t xml:space="preserve">DUSTY FLAME HDWD              </t>
  </si>
  <si>
    <t xml:space="preserve">BFP MANAGEMENT INC            </t>
  </si>
  <si>
    <t>110130601</t>
  </si>
  <si>
    <t xml:space="preserve">GOLD RING BIRCH               </t>
  </si>
  <si>
    <t xml:space="preserve">VERSO PAPER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</si>
  <si>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</si>
  <si>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</si>
  <si>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</si>
  <si>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</si>
  <si>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</si>
  <si>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</si>
  <si>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110220801</t>
  </si>
  <si>
    <t xml:space="preserve">U R N ASPEN                   </t>
  </si>
  <si>
    <t>110090701</t>
  </si>
  <si>
    <t xml:space="preserve">CELOTEX HARDWOODS             </t>
  </si>
  <si>
    <t>110030801</t>
  </si>
  <si>
    <t xml:space="preserve">C3 ASPEN                      </t>
  </si>
  <si>
    <t xml:space="preserve">JIM BURCAR LOGGING            </t>
  </si>
  <si>
    <t>110020801</t>
  </si>
  <si>
    <t xml:space="preserve">MYLLYLA HDWD                  </t>
  </si>
  <si>
    <t xml:space="preserve">KRETZ LUMBER CO., INC.        </t>
  </si>
  <si>
    <t>110080801</t>
  </si>
  <si>
    <t xml:space="preserve">LASKI SOUTH HARDWOODS         </t>
  </si>
  <si>
    <t>110010801</t>
  </si>
  <si>
    <t xml:space="preserve">HANKA HARDWOODS               </t>
  </si>
  <si>
    <t>110090801</t>
  </si>
  <si>
    <t xml:space="preserve">RED RIDING HOOD HARDWOODS     </t>
  </si>
  <si>
    <t xml:space="preserve">J.M. LONGYEAR, LLC            </t>
  </si>
  <si>
    <t>110100701</t>
  </si>
  <si>
    <t xml:space="preserve">DONKEN HDWD                   </t>
  </si>
  <si>
    <t>110100801</t>
  </si>
  <si>
    <t xml:space="preserve">GOLDIE LOCKS HDWD             </t>
  </si>
  <si>
    <t>110120801</t>
  </si>
  <si>
    <t xml:space="preserve">SOTTER HDWD                   </t>
  </si>
  <si>
    <t>110140801</t>
  </si>
  <si>
    <t xml:space="preserve">SKEETER HAVEN                 </t>
  </si>
  <si>
    <t xml:space="preserve">LINDSAY NETTELL LOGGING, INC. </t>
  </si>
  <si>
    <t>110150801</t>
  </si>
  <si>
    <t xml:space="preserve">WEIR HDWD                     </t>
  </si>
  <si>
    <t>110170801</t>
  </si>
  <si>
    <t xml:space="preserve">HELBERG HARDWOODS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</si>
  <si>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</si>
  <si>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</si>
  <si>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</si>
  <si>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</si>
  <si>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</si>
  <si>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110190801</t>
  </si>
  <si>
    <t xml:space="preserve">OTTER HARDWOODS               </t>
  </si>
  <si>
    <t>110200701</t>
  </si>
  <si>
    <t xml:space="preserve">SPLEEN HARDWOODS              </t>
  </si>
  <si>
    <t>110210801</t>
  </si>
  <si>
    <t xml:space="preserve">BENNINK HARDWOODS             </t>
  </si>
  <si>
    <t xml:space="preserve">MD CONTRACTING, INC           </t>
  </si>
  <si>
    <t>110110801</t>
  </si>
  <si>
    <t xml:space="preserve">NOTTER HARDWOODS   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</si>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</sst>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146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3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34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37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3763.3</v>
      </c>
      <c r="L17" s="27"/>
    </row>
    <row r="18" spans="4:12" ht="12.75">
      <c r="D18" s="12" t="s">
        <v>37</v>
      </c>
      <c r="G18" s="21">
        <f>DSUM(DATABASE,5,U15:U16)</f>
        <v>38430.73999999999</v>
      </c>
      <c r="L18" s="27"/>
    </row>
    <row r="19" spans="4:12" ht="12.75">
      <c r="D19" s="12" t="s">
        <v>34</v>
      </c>
      <c r="G19" s="18">
        <f>DSUM(DATABASE,6,V15:V16)</f>
        <v>2203577.9600000004</v>
      </c>
      <c r="L19" s="27"/>
    </row>
    <row r="20" spans="4:12" ht="12.75">
      <c r="D20" s="12" t="s">
        <v>38</v>
      </c>
      <c r="G20" s="18">
        <f>DSUM(DATABASE,7,W15:W16)</f>
        <v>978640.2999999999</v>
      </c>
      <c r="L20" s="27"/>
    </row>
    <row r="21" spans="4:12" ht="12.75">
      <c r="D21" s="12" t="s">
        <v>35</v>
      </c>
      <c r="E21" s="22"/>
      <c r="F21" s="22"/>
      <c r="G21" s="18">
        <f>+G19-G20</f>
        <v>1224937.6600000006</v>
      </c>
      <c r="L21" s="27"/>
    </row>
    <row r="22" spans="4:12" ht="12.75">
      <c r="D22" s="12" t="s">
        <v>44</v>
      </c>
      <c r="E22" s="22"/>
      <c r="F22" s="22"/>
      <c r="G22" s="38">
        <f>+G20/G19</f>
        <v>0.44411421686210717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2.864790818215476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60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1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58" t="s">
        <v>14</v>
      </c>
      <c r="M30" s="59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111</v>
      </c>
      <c r="F31" s="1">
        <v>976.7</v>
      </c>
      <c r="G31" s="30">
        <v>37902.44</v>
      </c>
      <c r="H31" s="30">
        <v>37334.61</v>
      </c>
      <c r="I31" s="40">
        <v>37736</v>
      </c>
      <c r="J31" s="40">
        <v>38533</v>
      </c>
      <c r="K31" s="40">
        <v>39812</v>
      </c>
      <c r="L31" s="27">
        <v>-15</v>
      </c>
      <c r="M31" s="27" t="s">
        <v>53</v>
      </c>
      <c r="N31" s="41">
        <v>2076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173</v>
      </c>
      <c r="F32" s="1">
        <v>1807.1</v>
      </c>
      <c r="G32" s="30">
        <v>63441.08</v>
      </c>
      <c r="H32" s="30">
        <v>51959.89</v>
      </c>
      <c r="I32" s="40">
        <v>38357</v>
      </c>
      <c r="J32" s="40">
        <v>39082</v>
      </c>
      <c r="K32" s="40">
        <v>39813</v>
      </c>
      <c r="L32" s="27">
        <v>-14</v>
      </c>
      <c r="M32" s="27" t="s">
        <v>56</v>
      </c>
      <c r="N32" s="41">
        <v>1456</v>
      </c>
      <c r="O32" s="41"/>
      <c r="P32" s="41"/>
      <c r="Q32" s="41"/>
      <c r="R32" s="41"/>
    </row>
    <row r="33" spans="2:18" s="2" customFormat="1" ht="11.25">
      <c r="B33" s="55" t="s">
        <v>57</v>
      </c>
      <c r="C33" s="55" t="s">
        <v>51</v>
      </c>
      <c r="D33" s="39" t="s">
        <v>58</v>
      </c>
      <c r="E33" s="1">
        <v>115</v>
      </c>
      <c r="F33" s="1">
        <v>881.7</v>
      </c>
      <c r="G33" s="30">
        <v>37880.97</v>
      </c>
      <c r="H33" s="30">
        <v>26099.45</v>
      </c>
      <c r="I33" s="40">
        <v>37736</v>
      </c>
      <c r="J33" s="40">
        <v>38533</v>
      </c>
      <c r="K33" s="40">
        <v>39813</v>
      </c>
      <c r="L33" s="27">
        <v>-14</v>
      </c>
      <c r="M33" s="27" t="s">
        <v>53</v>
      </c>
      <c r="N33" s="41">
        <v>2077</v>
      </c>
      <c r="O33" s="41"/>
      <c r="P33" s="41"/>
      <c r="Q33" s="41"/>
      <c r="R33" s="41"/>
    </row>
    <row r="34" spans="2:18" s="2" customFormat="1" ht="11.25">
      <c r="B34" s="55" t="s">
        <v>59</v>
      </c>
      <c r="C34" s="55" t="s">
        <v>60</v>
      </c>
      <c r="D34" s="39" t="s">
        <v>61</v>
      </c>
      <c r="E34" s="1">
        <v>10</v>
      </c>
      <c r="F34" s="1">
        <v>52.8</v>
      </c>
      <c r="G34" s="30">
        <v>923.55</v>
      </c>
      <c r="H34" s="30">
        <v>923.55</v>
      </c>
      <c r="I34" s="40">
        <v>39240</v>
      </c>
      <c r="J34" s="40">
        <v>39902</v>
      </c>
      <c r="K34" s="40">
        <v>39902</v>
      </c>
      <c r="L34" s="27">
        <v>75</v>
      </c>
      <c r="M34" s="27" t="s">
        <v>62</v>
      </c>
      <c r="N34" s="41">
        <v>662</v>
      </c>
      <c r="O34" s="41"/>
      <c r="P34" s="41"/>
      <c r="Q34" s="41"/>
      <c r="R34" s="41"/>
    </row>
    <row r="35" spans="2:18" s="2" customFormat="1" ht="11.25">
      <c r="B35" s="55" t="s">
        <v>63</v>
      </c>
      <c r="C35" s="55" t="s">
        <v>51</v>
      </c>
      <c r="D35" s="39" t="s">
        <v>64</v>
      </c>
      <c r="E35" s="1">
        <v>16</v>
      </c>
      <c r="F35" s="1">
        <v>303.91</v>
      </c>
      <c r="G35" s="30">
        <v>7743.15</v>
      </c>
      <c r="H35" s="30">
        <v>7743.15</v>
      </c>
      <c r="I35" s="40">
        <v>38876</v>
      </c>
      <c r="J35" s="40">
        <v>39538</v>
      </c>
      <c r="K35" s="40">
        <v>39994</v>
      </c>
      <c r="L35" s="27">
        <v>167</v>
      </c>
      <c r="M35" s="27" t="s">
        <v>65</v>
      </c>
      <c r="N35" s="41">
        <v>1118</v>
      </c>
      <c r="O35" s="41"/>
      <c r="P35" s="41"/>
      <c r="Q35" s="41"/>
      <c r="R35" s="41"/>
    </row>
    <row r="36" spans="2:18" s="2" customFormat="1" ht="11.25">
      <c r="B36" s="55" t="s">
        <v>66</v>
      </c>
      <c r="C36" s="55" t="s">
        <v>51</v>
      </c>
      <c r="D36" s="39" t="s">
        <v>67</v>
      </c>
      <c r="E36" s="1">
        <v>136</v>
      </c>
      <c r="F36" s="1">
        <v>2671.6</v>
      </c>
      <c r="G36" s="30">
        <v>75794.56</v>
      </c>
      <c r="H36" s="30">
        <v>75794.56</v>
      </c>
      <c r="I36" s="40">
        <v>39218</v>
      </c>
      <c r="J36" s="40">
        <v>39994</v>
      </c>
      <c r="K36" s="40">
        <v>39994</v>
      </c>
      <c r="L36" s="27">
        <v>167</v>
      </c>
      <c r="M36" s="27" t="s">
        <v>53</v>
      </c>
      <c r="N36" s="41">
        <v>776</v>
      </c>
      <c r="O36" s="41"/>
      <c r="P36" s="41"/>
      <c r="Q36" s="41"/>
      <c r="R36" s="41"/>
    </row>
    <row r="37" spans="2:18" s="2" customFormat="1" ht="11.25">
      <c r="B37" s="55" t="s">
        <v>68</v>
      </c>
      <c r="C37" s="55" t="s">
        <v>51</v>
      </c>
      <c r="D37" s="39" t="s">
        <v>69</v>
      </c>
      <c r="E37" s="1">
        <v>176.8</v>
      </c>
      <c r="F37" s="1">
        <v>4016.2</v>
      </c>
      <c r="G37" s="30">
        <v>110011.81</v>
      </c>
      <c r="H37" s="30">
        <v>53238.43</v>
      </c>
      <c r="I37" s="40">
        <v>38784</v>
      </c>
      <c r="J37" s="40">
        <v>39629</v>
      </c>
      <c r="K37" s="40">
        <v>39994</v>
      </c>
      <c r="L37" s="27">
        <v>167</v>
      </c>
      <c r="M37" s="27" t="s">
        <v>70</v>
      </c>
      <c r="N37" s="41">
        <v>1210</v>
      </c>
      <c r="O37" s="41"/>
      <c r="P37" s="41"/>
      <c r="Q37" s="41"/>
      <c r="R37" s="41"/>
    </row>
    <row r="38" spans="2:18" s="2" customFormat="1" ht="11.25">
      <c r="B38" s="55" t="s">
        <v>71</v>
      </c>
      <c r="C38" s="55" t="s">
        <v>51</v>
      </c>
      <c r="D38" s="39" t="s">
        <v>72</v>
      </c>
      <c r="E38" s="1">
        <v>136</v>
      </c>
      <c r="F38" s="1">
        <v>865.4</v>
      </c>
      <c r="G38" s="30">
        <v>23688.95</v>
      </c>
      <c r="H38" s="30">
        <v>23688.95</v>
      </c>
      <c r="I38" s="40">
        <v>39115</v>
      </c>
      <c r="J38" s="40">
        <v>39994</v>
      </c>
      <c r="K38" s="40">
        <v>39994</v>
      </c>
      <c r="L38" s="27">
        <v>167</v>
      </c>
      <c r="M38" s="27" t="s">
        <v>73</v>
      </c>
      <c r="N38" s="41">
        <v>879</v>
      </c>
      <c r="O38" s="41"/>
      <c r="P38" s="41"/>
      <c r="Q38" s="41"/>
      <c r="R38" s="41"/>
    </row>
    <row r="39" spans="2:18" s="2" customFormat="1" ht="11.25">
      <c r="B39" s="55" t="s">
        <v>74</v>
      </c>
      <c r="C39" s="55" t="s">
        <v>51</v>
      </c>
      <c r="D39" s="39" t="s">
        <v>75</v>
      </c>
      <c r="E39" s="1">
        <v>24</v>
      </c>
      <c r="F39" s="1">
        <v>280.2</v>
      </c>
      <c r="G39" s="30">
        <v>4476.95</v>
      </c>
      <c r="H39" s="30">
        <v>4476.95</v>
      </c>
      <c r="I39" s="40">
        <v>39458</v>
      </c>
      <c r="J39" s="40">
        <v>39994</v>
      </c>
      <c r="K39" s="40">
        <v>39994</v>
      </c>
      <c r="L39" s="27">
        <v>167</v>
      </c>
      <c r="M39" s="27" t="s">
        <v>56</v>
      </c>
      <c r="N39" s="41">
        <v>536</v>
      </c>
      <c r="O39" s="41"/>
      <c r="P39" s="41"/>
      <c r="Q39" s="41"/>
      <c r="R39" s="41"/>
    </row>
    <row r="40" spans="2:18" s="2" customFormat="1" ht="11.25">
      <c r="B40" s="55" t="s">
        <v>76</v>
      </c>
      <c r="C40" s="55" t="s">
        <v>60</v>
      </c>
      <c r="D40" s="39" t="s">
        <v>77</v>
      </c>
      <c r="E40" s="1">
        <v>104</v>
      </c>
      <c r="F40" s="1">
        <v>2011.8</v>
      </c>
      <c r="G40" s="30">
        <v>26741.3</v>
      </c>
      <c r="H40" s="30">
        <v>22462.69</v>
      </c>
      <c r="I40" s="40">
        <v>39118</v>
      </c>
      <c r="J40" s="40">
        <v>39994</v>
      </c>
      <c r="K40" s="40">
        <v>39994</v>
      </c>
      <c r="L40" s="27">
        <v>167</v>
      </c>
      <c r="M40" s="27" t="s">
        <v>78</v>
      </c>
      <c r="N40" s="41">
        <v>876</v>
      </c>
      <c r="O40" s="41"/>
      <c r="P40" s="41"/>
      <c r="Q40" s="41"/>
      <c r="R40" s="41"/>
    </row>
    <row r="41" spans="2:14" s="2" customFormat="1" ht="11.25">
      <c r="B41" s="55" t="s">
        <v>79</v>
      </c>
      <c r="C41" s="55" t="s">
        <v>51</v>
      </c>
      <c r="D41" s="39" t="s">
        <v>80</v>
      </c>
      <c r="E41" s="1">
        <v>88</v>
      </c>
      <c r="F41" s="1">
        <v>1946.43</v>
      </c>
      <c r="G41" s="30">
        <v>47567.33</v>
      </c>
      <c r="H41" s="30">
        <v>4756.73</v>
      </c>
      <c r="I41" s="40">
        <v>39163</v>
      </c>
      <c r="J41" s="40">
        <v>39629</v>
      </c>
      <c r="K41" s="40">
        <v>39994</v>
      </c>
      <c r="L41" s="5">
        <v>167</v>
      </c>
      <c r="M41" s="39" t="s">
        <v>62</v>
      </c>
      <c r="N41" s="2">
        <v>831</v>
      </c>
    </row>
    <row r="42" spans="2:18" s="2" customFormat="1" ht="11.25">
      <c r="B42" s="56" t="s">
        <v>81</v>
      </c>
      <c r="C42" s="54" t="s">
        <v>51</v>
      </c>
      <c r="D42" s="2" t="s">
        <v>82</v>
      </c>
      <c r="E42" s="1">
        <v>125</v>
      </c>
      <c r="F42" s="1">
        <v>1100.4</v>
      </c>
      <c r="G42" s="30">
        <v>56636.8</v>
      </c>
      <c r="H42" s="30">
        <v>41911.23</v>
      </c>
      <c r="I42" s="40">
        <v>39017</v>
      </c>
      <c r="J42" s="40">
        <v>39994</v>
      </c>
      <c r="K42" s="40">
        <v>39994</v>
      </c>
      <c r="L42" s="27">
        <v>167</v>
      </c>
      <c r="M42" s="27" t="s">
        <v>83</v>
      </c>
      <c r="N42" s="41">
        <v>977</v>
      </c>
      <c r="O42" s="41"/>
      <c r="P42" s="41"/>
      <c r="Q42" s="41"/>
      <c r="R42" s="41"/>
    </row>
    <row r="43" spans="2:18" s="2" customFormat="1" ht="11.25">
      <c r="B43" s="56" t="s">
        <v>84</v>
      </c>
      <c r="C43" s="54" t="s">
        <v>51</v>
      </c>
      <c r="D43" s="2" t="s">
        <v>85</v>
      </c>
      <c r="E43" s="1">
        <v>49</v>
      </c>
      <c r="F43" s="1">
        <v>0</v>
      </c>
      <c r="G43" s="30">
        <v>4949</v>
      </c>
      <c r="H43" s="30">
        <v>4949</v>
      </c>
      <c r="I43" s="40">
        <v>39204</v>
      </c>
      <c r="J43" s="40">
        <v>39994</v>
      </c>
      <c r="K43" s="40">
        <v>39994</v>
      </c>
      <c r="L43" s="27">
        <v>167</v>
      </c>
      <c r="M43" s="27" t="s">
        <v>86</v>
      </c>
      <c r="N43" s="41">
        <v>790</v>
      </c>
      <c r="O43" s="41"/>
      <c r="P43" s="41"/>
      <c r="Q43" s="41"/>
      <c r="R43" s="41"/>
    </row>
    <row r="44" spans="2:18" s="2" customFormat="1" ht="11.25">
      <c r="B44" s="56" t="s">
        <v>87</v>
      </c>
      <c r="C44" s="54" t="s">
        <v>51</v>
      </c>
      <c r="D44" s="2" t="s">
        <v>88</v>
      </c>
      <c r="E44" s="1">
        <v>38</v>
      </c>
      <c r="F44" s="1">
        <v>349.5</v>
      </c>
      <c r="G44" s="30">
        <v>19170.75</v>
      </c>
      <c r="H44" s="30">
        <v>19170.75</v>
      </c>
      <c r="I44" s="40">
        <v>39300</v>
      </c>
      <c r="J44" s="40">
        <v>39994</v>
      </c>
      <c r="K44" s="40">
        <v>39994</v>
      </c>
      <c r="L44" s="27">
        <v>167</v>
      </c>
      <c r="M44" s="27" t="s">
        <v>89</v>
      </c>
      <c r="N44" s="41">
        <v>694</v>
      </c>
      <c r="O44" s="41"/>
      <c r="P44" s="41"/>
      <c r="Q44" s="41"/>
      <c r="R44" s="41"/>
    </row>
    <row r="45" spans="2:18" s="2" customFormat="1" ht="11.25">
      <c r="B45" s="56" t="s">
        <v>90</v>
      </c>
      <c r="C45" s="54" t="s">
        <v>51</v>
      </c>
      <c r="D45" s="2" t="s">
        <v>91</v>
      </c>
      <c r="E45" s="1">
        <v>196</v>
      </c>
      <c r="F45" s="1">
        <v>1686.7</v>
      </c>
      <c r="G45" s="30">
        <v>383290.98</v>
      </c>
      <c r="H45" s="30">
        <v>383290.98</v>
      </c>
      <c r="I45" s="40">
        <v>38659</v>
      </c>
      <c r="J45" s="40">
        <v>39355</v>
      </c>
      <c r="K45" s="40">
        <v>40086</v>
      </c>
      <c r="L45" s="27">
        <v>259</v>
      </c>
      <c r="M45" s="27" t="s">
        <v>92</v>
      </c>
      <c r="N45" s="41">
        <v>1427</v>
      </c>
      <c r="O45" s="41"/>
      <c r="P45" s="41"/>
      <c r="Q45" s="41"/>
      <c r="R45" s="41"/>
    </row>
    <row r="46" spans="2:18" s="2" customFormat="1" ht="11.25">
      <c r="B46" s="56" t="s">
        <v>93</v>
      </c>
      <c r="C46" s="54" t="s">
        <v>51</v>
      </c>
      <c r="D46" s="2" t="s">
        <v>94</v>
      </c>
      <c r="E46" s="1">
        <v>55</v>
      </c>
      <c r="F46" s="1">
        <v>1227.4</v>
      </c>
      <c r="G46" s="30">
        <v>15126.85</v>
      </c>
      <c r="H46" s="30">
        <v>1512.69</v>
      </c>
      <c r="I46" s="40">
        <v>39350</v>
      </c>
      <c r="J46" s="40">
        <v>40359</v>
      </c>
      <c r="K46" s="40">
        <v>40359</v>
      </c>
      <c r="L46" s="27">
        <v>532</v>
      </c>
      <c r="M46" s="27" t="s">
        <v>95</v>
      </c>
      <c r="N46" s="41">
        <v>1009</v>
      </c>
      <c r="O46" s="41"/>
      <c r="P46" s="41"/>
      <c r="Q46" s="41"/>
      <c r="R46" s="41"/>
    </row>
    <row r="47" spans="2:18" s="2" customFormat="1" ht="11.25">
      <c r="B47" s="56" t="s">
        <v>96</v>
      </c>
      <c r="C47" s="54" t="s">
        <v>51</v>
      </c>
      <c r="D47" s="2" t="s">
        <v>97</v>
      </c>
      <c r="E47" s="1">
        <v>173</v>
      </c>
      <c r="F47" s="1">
        <v>1216.2</v>
      </c>
      <c r="G47" s="30">
        <v>106441.49</v>
      </c>
      <c r="H47" s="30">
        <v>21288.3</v>
      </c>
      <c r="I47" s="40">
        <v>39430</v>
      </c>
      <c r="J47" s="40">
        <v>40359</v>
      </c>
      <c r="K47" s="40">
        <v>40359</v>
      </c>
      <c r="L47" s="27">
        <v>532</v>
      </c>
      <c r="M47" s="27" t="s">
        <v>98</v>
      </c>
      <c r="N47" s="41">
        <v>929</v>
      </c>
      <c r="O47" s="41"/>
      <c r="P47" s="41"/>
      <c r="Q47" s="41"/>
      <c r="R47" s="41"/>
    </row>
    <row r="48" spans="2:18" s="2" customFormat="1" ht="11.25">
      <c r="B48" s="56" t="s">
        <v>99</v>
      </c>
      <c r="C48" s="54" t="s">
        <v>51</v>
      </c>
      <c r="D48" s="2" t="s">
        <v>100</v>
      </c>
      <c r="E48" s="1">
        <v>130</v>
      </c>
      <c r="F48" s="1">
        <v>746</v>
      </c>
      <c r="G48" s="30">
        <v>95681.05</v>
      </c>
      <c r="H48" s="30">
        <v>9568.11</v>
      </c>
      <c r="I48" s="40">
        <v>39386</v>
      </c>
      <c r="J48" s="40">
        <v>40359</v>
      </c>
      <c r="K48" s="40">
        <v>40359</v>
      </c>
      <c r="L48" s="27">
        <v>532</v>
      </c>
      <c r="M48" s="27" t="s">
        <v>101</v>
      </c>
      <c r="N48" s="41">
        <v>973</v>
      </c>
      <c r="O48" s="41"/>
      <c r="P48" s="41"/>
      <c r="Q48" s="41"/>
      <c r="R48" s="41"/>
    </row>
    <row r="49" spans="2:18" s="2" customFormat="1" ht="11.25">
      <c r="B49" s="56" t="s">
        <v>102</v>
      </c>
      <c r="C49" s="54" t="s">
        <v>51</v>
      </c>
      <c r="D49" s="2" t="s">
        <v>103</v>
      </c>
      <c r="E49" s="1">
        <v>29.5</v>
      </c>
      <c r="F49" s="1">
        <v>833</v>
      </c>
      <c r="G49" s="30">
        <v>23167.5</v>
      </c>
      <c r="H49" s="30">
        <v>2316.75</v>
      </c>
      <c r="I49" s="40">
        <v>39769</v>
      </c>
      <c r="J49" s="40">
        <v>40359</v>
      </c>
      <c r="K49" s="40">
        <v>40359</v>
      </c>
      <c r="L49" s="27">
        <v>532</v>
      </c>
      <c r="M49" s="27" t="s">
        <v>73</v>
      </c>
      <c r="N49" s="41">
        <v>590</v>
      </c>
      <c r="O49" s="41"/>
      <c r="P49" s="41"/>
      <c r="Q49" s="41"/>
      <c r="R49" s="41"/>
    </row>
    <row r="50" spans="2:18" s="2" customFormat="1" ht="11.25">
      <c r="B50" s="56" t="s">
        <v>104</v>
      </c>
      <c r="C50" s="54" t="s">
        <v>51</v>
      </c>
      <c r="D50" s="2" t="s">
        <v>105</v>
      </c>
      <c r="E50" s="1">
        <v>305</v>
      </c>
      <c r="F50" s="1">
        <v>1500.9</v>
      </c>
      <c r="G50" s="30">
        <v>52430.34</v>
      </c>
      <c r="H50" s="30">
        <v>52430.34</v>
      </c>
      <c r="I50" s="40">
        <v>39386</v>
      </c>
      <c r="J50" s="40">
        <v>40359</v>
      </c>
      <c r="K50" s="40">
        <v>40359</v>
      </c>
      <c r="L50" s="27">
        <v>532</v>
      </c>
      <c r="M50" s="27" t="s">
        <v>95</v>
      </c>
      <c r="N50" s="41">
        <v>973</v>
      </c>
      <c r="O50" s="41"/>
      <c r="P50" s="41"/>
      <c r="Q50" s="41"/>
      <c r="R50" s="41"/>
    </row>
    <row r="51" spans="2:18" s="2" customFormat="1" ht="11.25">
      <c r="B51" s="56" t="s">
        <v>106</v>
      </c>
      <c r="C51" s="54" t="s">
        <v>51</v>
      </c>
      <c r="D51" s="2" t="s">
        <v>107</v>
      </c>
      <c r="E51" s="1">
        <v>17</v>
      </c>
      <c r="F51" s="1">
        <v>488.2</v>
      </c>
      <c r="G51" s="30">
        <v>8568.1</v>
      </c>
      <c r="H51" s="30">
        <v>8568.1</v>
      </c>
      <c r="I51" s="40">
        <v>39700</v>
      </c>
      <c r="J51" s="40">
        <v>40724</v>
      </c>
      <c r="K51" s="40">
        <v>40724</v>
      </c>
      <c r="L51" s="27">
        <v>897</v>
      </c>
      <c r="M51" s="27" t="s">
        <v>108</v>
      </c>
      <c r="N51" s="41">
        <v>1024</v>
      </c>
      <c r="O51" s="41"/>
      <c r="P51" s="41"/>
      <c r="Q51" s="41"/>
      <c r="R51" s="41"/>
    </row>
    <row r="52" spans="2:18" s="2" customFormat="1" ht="11.25">
      <c r="B52" s="56" t="s">
        <v>109</v>
      </c>
      <c r="C52" s="54" t="s">
        <v>51</v>
      </c>
      <c r="D52" s="2" t="s">
        <v>110</v>
      </c>
      <c r="E52" s="1">
        <v>49</v>
      </c>
      <c r="F52" s="1">
        <v>237.8</v>
      </c>
      <c r="G52" s="30">
        <v>15715.6</v>
      </c>
      <c r="H52" s="30">
        <v>1571.56</v>
      </c>
      <c r="I52" s="40">
        <v>39723</v>
      </c>
      <c r="J52" s="40">
        <v>40724</v>
      </c>
      <c r="K52" s="40">
        <v>40724</v>
      </c>
      <c r="L52" s="27">
        <v>897</v>
      </c>
      <c r="M52" s="27" t="s">
        <v>111</v>
      </c>
      <c r="N52" s="41">
        <v>1001</v>
      </c>
      <c r="O52" s="41"/>
      <c r="P52" s="41"/>
      <c r="Q52" s="41"/>
      <c r="R52" s="41"/>
    </row>
    <row r="53" spans="2:18" s="2" customFormat="1" ht="11.25">
      <c r="B53" s="56" t="s">
        <v>112</v>
      </c>
      <c r="C53" s="54" t="s">
        <v>51</v>
      </c>
      <c r="D53" s="2" t="s">
        <v>113</v>
      </c>
      <c r="E53" s="1">
        <v>103</v>
      </c>
      <c r="F53" s="1">
        <v>983.8</v>
      </c>
      <c r="G53" s="30">
        <v>145456.29</v>
      </c>
      <c r="H53" s="30">
        <v>14545.63</v>
      </c>
      <c r="I53" s="40">
        <v>39723</v>
      </c>
      <c r="J53" s="40">
        <v>40724</v>
      </c>
      <c r="K53" s="40">
        <v>40724</v>
      </c>
      <c r="L53" s="27">
        <v>897</v>
      </c>
      <c r="M53" s="27" t="s">
        <v>89</v>
      </c>
      <c r="N53" s="41">
        <v>1001</v>
      </c>
      <c r="O53" s="41"/>
      <c r="P53" s="41"/>
      <c r="Q53" s="41"/>
      <c r="R53" s="41"/>
    </row>
    <row r="54" spans="2:18" s="2" customFormat="1" ht="11.25">
      <c r="B54" s="56" t="s">
        <v>114</v>
      </c>
      <c r="C54" s="54" t="s">
        <v>51</v>
      </c>
      <c r="D54" s="2" t="s">
        <v>115</v>
      </c>
      <c r="E54" s="1">
        <v>42</v>
      </c>
      <c r="F54" s="1">
        <v>381.8</v>
      </c>
      <c r="G54" s="30">
        <v>48470.65</v>
      </c>
      <c r="H54" s="30">
        <v>4847.07</v>
      </c>
      <c r="I54" s="40">
        <v>39723</v>
      </c>
      <c r="J54" s="40">
        <v>40724</v>
      </c>
      <c r="K54" s="40">
        <v>40724</v>
      </c>
      <c r="L54" s="27">
        <v>897</v>
      </c>
      <c r="M54" s="27" t="s">
        <v>101</v>
      </c>
      <c r="N54" s="41">
        <v>1001</v>
      </c>
      <c r="O54" s="41"/>
      <c r="P54" s="41"/>
      <c r="Q54" s="41"/>
      <c r="R54" s="41"/>
    </row>
    <row r="55" spans="2:18" s="2" customFormat="1" ht="11.25">
      <c r="B55" s="56" t="s">
        <v>116</v>
      </c>
      <c r="C55" s="54" t="s">
        <v>51</v>
      </c>
      <c r="D55" s="2" t="s">
        <v>117</v>
      </c>
      <c r="E55" s="1">
        <v>197</v>
      </c>
      <c r="F55" s="1">
        <v>1485.6</v>
      </c>
      <c r="G55" s="30">
        <v>163618.65</v>
      </c>
      <c r="H55" s="30">
        <v>16367.87</v>
      </c>
      <c r="I55" s="40">
        <v>39531</v>
      </c>
      <c r="J55" s="40">
        <v>40724</v>
      </c>
      <c r="K55" s="40">
        <v>40724</v>
      </c>
      <c r="L55" s="27">
        <v>897</v>
      </c>
      <c r="M55" s="27" t="s">
        <v>118</v>
      </c>
      <c r="N55" s="41">
        <v>1193</v>
      </c>
      <c r="O55" s="41"/>
      <c r="P55" s="41"/>
      <c r="Q55" s="41"/>
      <c r="R55" s="41"/>
    </row>
    <row r="56" spans="2:18" s="2" customFormat="1" ht="11.25">
      <c r="B56" s="56" t="s">
        <v>119</v>
      </c>
      <c r="C56" s="54" t="s">
        <v>51</v>
      </c>
      <c r="D56" s="2" t="s">
        <v>120</v>
      </c>
      <c r="E56" s="1">
        <v>137</v>
      </c>
      <c r="F56" s="1">
        <v>627.7</v>
      </c>
      <c r="G56" s="30">
        <v>93383.57</v>
      </c>
      <c r="H56" s="30">
        <v>9338.36</v>
      </c>
      <c r="I56" s="40">
        <v>39430</v>
      </c>
      <c r="J56" s="40">
        <v>40724</v>
      </c>
      <c r="K56" s="40">
        <v>40724</v>
      </c>
      <c r="L56" s="27">
        <v>897</v>
      </c>
      <c r="M56" s="27" t="s">
        <v>98</v>
      </c>
      <c r="N56" s="41">
        <v>1294</v>
      </c>
      <c r="O56" s="41"/>
      <c r="P56" s="41"/>
      <c r="Q56" s="41"/>
      <c r="R56" s="41"/>
    </row>
    <row r="57" spans="2:18" s="2" customFormat="1" ht="11.25">
      <c r="B57" s="56" t="s">
        <v>121</v>
      </c>
      <c r="C57" s="54" t="s">
        <v>51</v>
      </c>
      <c r="D57" s="2" t="s">
        <v>122</v>
      </c>
      <c r="E57" s="1">
        <v>170</v>
      </c>
      <c r="F57" s="1">
        <v>1609.2</v>
      </c>
      <c r="G57" s="30">
        <v>108574.1</v>
      </c>
      <c r="H57" s="30">
        <v>10857.41</v>
      </c>
      <c r="I57" s="40">
        <v>39808</v>
      </c>
      <c r="J57" s="40">
        <v>40724</v>
      </c>
      <c r="K57" s="40">
        <v>40724</v>
      </c>
      <c r="L57" s="27">
        <v>897</v>
      </c>
      <c r="M57" s="27" t="s">
        <v>95</v>
      </c>
      <c r="N57" s="41">
        <v>916</v>
      </c>
      <c r="O57" s="41"/>
      <c r="P57" s="41"/>
      <c r="Q57" s="41"/>
      <c r="R57" s="41"/>
    </row>
    <row r="58" spans="2:18" s="2" customFormat="1" ht="11.25">
      <c r="B58" s="56" t="s">
        <v>123</v>
      </c>
      <c r="C58" s="54" t="s">
        <v>51</v>
      </c>
      <c r="D58" s="2" t="s">
        <v>124</v>
      </c>
      <c r="E58" s="1">
        <v>161</v>
      </c>
      <c r="F58" s="1">
        <v>1392.6</v>
      </c>
      <c r="G58" s="30">
        <v>48841.2</v>
      </c>
      <c r="H58" s="30">
        <v>4884.12</v>
      </c>
      <c r="I58" s="40">
        <v>39769</v>
      </c>
      <c r="J58" s="40">
        <v>40724</v>
      </c>
      <c r="K58" s="40">
        <v>40724</v>
      </c>
      <c r="L58" s="27">
        <v>897</v>
      </c>
      <c r="M58" s="27" t="s">
        <v>95</v>
      </c>
      <c r="N58" s="41">
        <v>955</v>
      </c>
      <c r="O58" s="41"/>
      <c r="P58" s="41"/>
      <c r="Q58" s="41"/>
      <c r="R58" s="41"/>
    </row>
    <row r="59" spans="2:18" s="2" customFormat="1" ht="11.25">
      <c r="B59" s="56" t="s">
        <v>125</v>
      </c>
      <c r="C59" s="54" t="s">
        <v>51</v>
      </c>
      <c r="D59" s="2" t="s">
        <v>126</v>
      </c>
      <c r="E59" s="1">
        <v>43</v>
      </c>
      <c r="F59" s="1">
        <v>388.2</v>
      </c>
      <c r="G59" s="30">
        <v>25900.5</v>
      </c>
      <c r="H59" s="30">
        <v>2590</v>
      </c>
      <c r="I59" s="40">
        <v>39818</v>
      </c>
      <c r="J59" s="40">
        <v>40724</v>
      </c>
      <c r="K59" s="40">
        <v>40724</v>
      </c>
      <c r="L59" s="27">
        <v>897</v>
      </c>
      <c r="M59" s="27" t="s">
        <v>127</v>
      </c>
      <c r="N59" s="41">
        <v>906</v>
      </c>
      <c r="O59" s="41"/>
      <c r="P59" s="41"/>
      <c r="Q59" s="41"/>
      <c r="R59" s="41"/>
    </row>
    <row r="60" spans="2:18" s="2" customFormat="1" ht="11.25">
      <c r="B60" s="56" t="s">
        <v>128</v>
      </c>
      <c r="C60" s="54" t="s">
        <v>51</v>
      </c>
      <c r="D60" s="2" t="s">
        <v>129</v>
      </c>
      <c r="E60" s="1">
        <v>13</v>
      </c>
      <c r="F60" s="1">
        <v>142.2</v>
      </c>
      <c r="G60" s="30">
        <v>3239.31</v>
      </c>
      <c r="H60" s="30">
        <v>323.94</v>
      </c>
      <c r="I60" s="40">
        <v>39822</v>
      </c>
      <c r="J60" s="40">
        <v>40724</v>
      </c>
      <c r="K60" s="40">
        <v>40724</v>
      </c>
      <c r="L60" s="27">
        <v>897</v>
      </c>
      <c r="M60" s="27" t="s">
        <v>108</v>
      </c>
      <c r="N60" s="41">
        <v>902</v>
      </c>
      <c r="O60" s="41"/>
      <c r="P60" s="41"/>
      <c r="Q60" s="41"/>
      <c r="R60" s="41"/>
    </row>
    <row r="61" spans="2:18" s="2" customFormat="1" ht="11.25">
      <c r="B61" s="56" t="s">
        <v>130</v>
      </c>
      <c r="C61" s="54" t="s">
        <v>51</v>
      </c>
      <c r="D61" s="2" t="s">
        <v>131</v>
      </c>
      <c r="E61" s="1">
        <v>33</v>
      </c>
      <c r="F61" s="1">
        <v>218.1</v>
      </c>
      <c r="G61" s="30">
        <v>5439.16</v>
      </c>
      <c r="H61" s="30">
        <v>3372.27</v>
      </c>
      <c r="I61" s="40">
        <v>39709</v>
      </c>
      <c r="J61" s="40">
        <v>40724</v>
      </c>
      <c r="K61" s="40">
        <v>40724</v>
      </c>
      <c r="L61" s="27">
        <v>897</v>
      </c>
      <c r="M61" s="27" t="s">
        <v>118</v>
      </c>
      <c r="N61" s="41">
        <v>1015</v>
      </c>
      <c r="O61" s="41"/>
      <c r="P61" s="41"/>
      <c r="Q61" s="41"/>
      <c r="R61" s="41"/>
    </row>
    <row r="62" spans="2:18" s="2" customFormat="1" ht="11.25">
      <c r="B62" s="56" t="s">
        <v>132</v>
      </c>
      <c r="C62" s="54" t="s">
        <v>51</v>
      </c>
      <c r="D62" s="2" t="s">
        <v>133</v>
      </c>
      <c r="E62" s="1">
        <v>186</v>
      </c>
      <c r="F62" s="1">
        <v>2072.2</v>
      </c>
      <c r="G62" s="30">
        <v>172125.85</v>
      </c>
      <c r="H62" s="30">
        <v>25818.88</v>
      </c>
      <c r="I62" s="40">
        <v>39709</v>
      </c>
      <c r="J62" s="40">
        <v>40724</v>
      </c>
      <c r="K62" s="40">
        <v>40724</v>
      </c>
      <c r="L62" s="27">
        <v>897</v>
      </c>
      <c r="M62" s="27" t="s">
        <v>134</v>
      </c>
      <c r="N62" s="41">
        <v>1015</v>
      </c>
      <c r="O62" s="41"/>
      <c r="P62" s="41"/>
      <c r="Q62" s="41"/>
      <c r="R62" s="41"/>
    </row>
    <row r="63" spans="2:18" s="2" customFormat="1" ht="11.25">
      <c r="B63" s="56" t="s">
        <v>135</v>
      </c>
      <c r="C63" s="54" t="s">
        <v>51</v>
      </c>
      <c r="D63" s="2" t="s">
        <v>136</v>
      </c>
      <c r="E63" s="1">
        <v>158</v>
      </c>
      <c r="F63" s="1">
        <v>1612.4</v>
      </c>
      <c r="G63" s="30">
        <v>60033.45</v>
      </c>
      <c r="H63" s="30">
        <v>6003.35</v>
      </c>
      <c r="I63" s="40">
        <v>39386</v>
      </c>
      <c r="J63" s="40">
        <v>40724</v>
      </c>
      <c r="K63" s="40">
        <v>40724</v>
      </c>
      <c r="L63" s="27">
        <v>897</v>
      </c>
      <c r="M63" s="27" t="s">
        <v>95</v>
      </c>
      <c r="N63" s="41">
        <v>1338</v>
      </c>
      <c r="O63" s="41"/>
      <c r="P63" s="41"/>
      <c r="Q63" s="41"/>
      <c r="R63" s="41"/>
    </row>
    <row r="64" spans="2:18" s="2" customFormat="1" ht="11.25">
      <c r="B64" s="56" t="s">
        <v>137</v>
      </c>
      <c r="C64" s="54" t="s">
        <v>51</v>
      </c>
      <c r="D64" s="2" t="s">
        <v>138</v>
      </c>
      <c r="E64" s="1">
        <v>43</v>
      </c>
      <c r="F64" s="1">
        <v>295.2</v>
      </c>
      <c r="G64" s="30">
        <v>15022.4</v>
      </c>
      <c r="H64" s="30">
        <v>15022.4</v>
      </c>
      <c r="I64" s="40">
        <v>39709</v>
      </c>
      <c r="J64" s="40">
        <v>40724</v>
      </c>
      <c r="K64" s="40">
        <v>40724</v>
      </c>
      <c r="L64" s="27">
        <v>897</v>
      </c>
      <c r="M64" s="27" t="s">
        <v>134</v>
      </c>
      <c r="N64" s="41">
        <v>1015</v>
      </c>
      <c r="O64" s="41"/>
      <c r="P64" s="41"/>
      <c r="Q64" s="41"/>
      <c r="R64" s="41"/>
    </row>
    <row r="65" spans="2:18" s="2" customFormat="1" ht="11.25">
      <c r="B65" s="56" t="s">
        <v>139</v>
      </c>
      <c r="C65" s="54" t="s">
        <v>51</v>
      </c>
      <c r="D65" s="2" t="s">
        <v>140</v>
      </c>
      <c r="E65" s="1">
        <v>89</v>
      </c>
      <c r="F65" s="1">
        <v>710.6</v>
      </c>
      <c r="G65" s="30">
        <v>46866.68</v>
      </c>
      <c r="H65" s="30">
        <v>4686.67</v>
      </c>
      <c r="I65" s="40">
        <v>39386</v>
      </c>
      <c r="J65" s="40">
        <v>40724</v>
      </c>
      <c r="K65" s="40">
        <v>40724</v>
      </c>
      <c r="L65" s="27">
        <v>897</v>
      </c>
      <c r="M65" s="27" t="s">
        <v>95</v>
      </c>
      <c r="N65" s="41">
        <v>1338</v>
      </c>
      <c r="O65" s="41"/>
      <c r="P65" s="41"/>
      <c r="Q65" s="41"/>
      <c r="R65" s="41"/>
    </row>
    <row r="66" spans="2:18" s="2" customFormat="1" ht="11.25">
      <c r="B66" s="56" t="s">
        <v>141</v>
      </c>
      <c r="C66" s="54" t="s">
        <v>51</v>
      </c>
      <c r="D66" s="2" t="s">
        <v>142</v>
      </c>
      <c r="E66" s="1">
        <v>54</v>
      </c>
      <c r="F66" s="1">
        <v>423.2</v>
      </c>
      <c r="G66" s="30">
        <v>16956.6</v>
      </c>
      <c r="H66" s="30">
        <v>1695.66</v>
      </c>
      <c r="I66" s="40">
        <v>39714</v>
      </c>
      <c r="J66" s="40">
        <v>40724</v>
      </c>
      <c r="K66" s="40">
        <v>40724</v>
      </c>
      <c r="L66" s="27">
        <v>897</v>
      </c>
      <c r="M66" s="27" t="s">
        <v>143</v>
      </c>
      <c r="N66" s="41">
        <v>1010</v>
      </c>
      <c r="O66" s="41"/>
      <c r="P66" s="41"/>
      <c r="Q66" s="41"/>
      <c r="R66" s="41"/>
    </row>
    <row r="67" spans="2:18" s="2" customFormat="1" ht="11.25">
      <c r="B67" s="56" t="s">
        <v>144</v>
      </c>
      <c r="C67" s="54" t="s">
        <v>51</v>
      </c>
      <c r="D67" s="2" t="s">
        <v>145</v>
      </c>
      <c r="E67" s="1">
        <v>78</v>
      </c>
      <c r="F67" s="1">
        <v>888</v>
      </c>
      <c r="G67" s="30">
        <v>32299</v>
      </c>
      <c r="H67" s="30">
        <v>3229.9</v>
      </c>
      <c r="I67" s="40">
        <v>39818</v>
      </c>
      <c r="J67" s="40">
        <v>40724</v>
      </c>
      <c r="K67" s="40">
        <v>40724</v>
      </c>
      <c r="L67" s="27">
        <v>897</v>
      </c>
      <c r="M67" s="27" t="s">
        <v>127</v>
      </c>
      <c r="N67" s="41">
        <v>906</v>
      </c>
      <c r="O67" s="41"/>
      <c r="P67" s="41"/>
      <c r="Q67" s="41"/>
      <c r="R67" s="41"/>
    </row>
    <row r="68" spans="2:18" s="2" customFormat="1" ht="11.25">
      <c r="B68" s="56"/>
      <c r="C68" s="54"/>
      <c r="E68" s="1"/>
      <c r="F68" s="1"/>
      <c r="G68" s="30"/>
      <c r="H68" s="30"/>
      <c r="I68" s="40"/>
      <c r="J68" s="40"/>
      <c r="K68" s="40"/>
      <c r="L68" s="27"/>
      <c r="M68" s="27"/>
      <c r="N68" s="41"/>
      <c r="O68" s="41"/>
      <c r="P68" s="41"/>
      <c r="Q68" s="41"/>
      <c r="R68" s="41"/>
    </row>
    <row r="69" spans="2:18" s="2" customFormat="1" ht="11.25">
      <c r="B69" s="56"/>
      <c r="C69" s="54"/>
      <c r="E69" s="1"/>
      <c r="F69" s="1"/>
      <c r="G69" s="30"/>
      <c r="H69" s="30"/>
      <c r="I69" s="40"/>
      <c r="J69" s="40"/>
      <c r="K69" s="40"/>
      <c r="L69" s="27"/>
      <c r="M69" s="27"/>
      <c r="N69" s="41"/>
      <c r="O69" s="41"/>
      <c r="P69" s="41"/>
      <c r="Q69" s="41"/>
      <c r="R69" s="41"/>
    </row>
    <row r="70" spans="2:18" s="2" customFormat="1" ht="11.25">
      <c r="B70" s="56"/>
      <c r="C70" s="54"/>
      <c r="E70" s="1"/>
      <c r="F70" s="1"/>
      <c r="G70" s="30"/>
      <c r="H70" s="30"/>
      <c r="I70" s="40"/>
      <c r="J70" s="40"/>
      <c r="K70" s="40"/>
      <c r="L70" s="27"/>
      <c r="M70" s="27"/>
      <c r="N70" s="41"/>
      <c r="O70" s="41"/>
      <c r="P70" s="41"/>
      <c r="Q70" s="41"/>
      <c r="R70" s="41"/>
    </row>
    <row r="71" spans="2:18" s="2" customFormat="1" ht="11.25">
      <c r="B71" s="56"/>
      <c r="C71" s="54"/>
      <c r="E71" s="1"/>
      <c r="F71" s="1"/>
      <c r="G71" s="30"/>
      <c r="H71" s="30"/>
      <c r="I71" s="40"/>
      <c r="J71" s="40"/>
      <c r="K71" s="40"/>
      <c r="L71" s="27"/>
      <c r="M71" s="27"/>
      <c r="N71" s="41"/>
      <c r="O71" s="41"/>
      <c r="P71" s="41"/>
      <c r="Q71" s="41"/>
      <c r="R71" s="41"/>
    </row>
    <row r="72" spans="2:18" s="2" customFormat="1" ht="11.25">
      <c r="B72" s="56"/>
      <c r="C72" s="54"/>
      <c r="E72" s="1"/>
      <c r="F72" s="1"/>
      <c r="G72" s="30"/>
      <c r="H72" s="30"/>
      <c r="I72" s="40"/>
      <c r="J72" s="40"/>
      <c r="K72" s="40"/>
      <c r="L72" s="27"/>
      <c r="M72" s="27"/>
      <c r="N72" s="41"/>
      <c r="O72" s="41"/>
      <c r="P72" s="41"/>
      <c r="Q72" s="41"/>
      <c r="R72" s="41"/>
    </row>
    <row r="73" spans="2:18" s="2" customFormat="1" ht="11.25">
      <c r="B73" s="56"/>
      <c r="C73" s="54"/>
      <c r="E73" s="1"/>
      <c r="F73" s="1"/>
      <c r="G73" s="30"/>
      <c r="H73" s="30"/>
      <c r="I73" s="40"/>
      <c r="J73" s="40"/>
      <c r="K73" s="40"/>
      <c r="L73" s="27"/>
      <c r="M73" s="27"/>
      <c r="N73" s="41"/>
      <c r="O73" s="41"/>
      <c r="P73" s="41"/>
      <c r="Q73" s="41"/>
      <c r="R73" s="41"/>
    </row>
    <row r="74" spans="2:18" s="2" customFormat="1" ht="11.25">
      <c r="B74" s="56"/>
      <c r="C74" s="54"/>
      <c r="E74" s="1"/>
      <c r="F74" s="1"/>
      <c r="G74" s="30"/>
      <c r="H74" s="30"/>
      <c r="I74" s="40"/>
      <c r="J74" s="40"/>
      <c r="K74" s="40"/>
      <c r="L74" s="27"/>
      <c r="M74" s="27"/>
      <c r="N74" s="41"/>
      <c r="O74" s="41"/>
      <c r="P74" s="41"/>
      <c r="Q74" s="41"/>
      <c r="R74" s="41"/>
    </row>
    <row r="75" spans="2:18" s="2" customFormat="1" ht="11.25">
      <c r="B75" s="56"/>
      <c r="C75" s="54"/>
      <c r="E75" s="1"/>
      <c r="F75" s="1"/>
      <c r="G75" s="30"/>
      <c r="H75" s="30"/>
      <c r="I75" s="40"/>
      <c r="J75" s="40"/>
      <c r="K75" s="40"/>
      <c r="L75" s="27"/>
      <c r="M75" s="27"/>
      <c r="N75" s="41"/>
      <c r="O75" s="41"/>
      <c r="P75" s="41"/>
      <c r="Q75" s="41"/>
      <c r="R75" s="41"/>
    </row>
    <row r="76" spans="2:18" s="2" customFormat="1" ht="11.25">
      <c r="B76" s="56"/>
      <c r="C76" s="54"/>
      <c r="E76" s="1"/>
      <c r="F76" s="1"/>
      <c r="G76" s="30"/>
      <c r="H76" s="30"/>
      <c r="I76" s="40"/>
      <c r="J76" s="40"/>
      <c r="K76" s="40"/>
      <c r="L76" s="27"/>
      <c r="M76" s="27"/>
      <c r="N76" s="41"/>
      <c r="O76" s="41"/>
      <c r="P76" s="41"/>
      <c r="Q76" s="41"/>
      <c r="R76" s="41"/>
    </row>
    <row r="77" spans="2:18" s="2" customFormat="1" ht="11.25">
      <c r="B77" s="56"/>
      <c r="C77" s="54"/>
      <c r="E77" s="1"/>
      <c r="F77" s="1"/>
      <c r="G77" s="30"/>
      <c r="H77" s="30"/>
      <c r="I77" s="40"/>
      <c r="J77" s="40"/>
      <c r="K77" s="40"/>
      <c r="L77" s="27"/>
      <c r="M77" s="27"/>
      <c r="N77" s="41"/>
      <c r="O77" s="41"/>
      <c r="P77" s="41"/>
      <c r="Q77" s="41"/>
      <c r="R77" s="41"/>
    </row>
    <row r="78" spans="2:18" s="2" customFormat="1" ht="11.25">
      <c r="B78" s="56"/>
      <c r="C78" s="54"/>
      <c r="E78" s="1"/>
      <c r="F78" s="1"/>
      <c r="G78" s="30"/>
      <c r="H78" s="30"/>
      <c r="I78" s="40"/>
      <c r="J78" s="40"/>
      <c r="K78" s="40"/>
      <c r="L78" s="27"/>
      <c r="M78" s="27"/>
      <c r="N78" s="41"/>
      <c r="O78" s="41"/>
      <c r="P78" s="41"/>
      <c r="Q78" s="41"/>
      <c r="R78" s="41"/>
    </row>
    <row r="79" spans="2:18" s="2" customFormat="1" ht="11.25">
      <c r="B79" s="56"/>
      <c r="C79" s="54"/>
      <c r="E79" s="1"/>
      <c r="F79" s="1"/>
      <c r="G79" s="30"/>
      <c r="H79" s="30"/>
      <c r="I79" s="40"/>
      <c r="J79" s="40"/>
      <c r="K79" s="40"/>
      <c r="L79" s="27"/>
      <c r="M79" s="27"/>
      <c r="N79" s="41"/>
      <c r="O79" s="41"/>
      <c r="P79" s="41"/>
      <c r="Q79" s="41"/>
      <c r="R79" s="41"/>
    </row>
    <row r="80" spans="2:18" s="2" customFormat="1" ht="11.25">
      <c r="B80" s="56"/>
      <c r="C80" s="54"/>
      <c r="E80" s="1"/>
      <c r="F80" s="1"/>
      <c r="G80" s="30"/>
      <c r="H80" s="30"/>
      <c r="I80" s="40"/>
      <c r="J80" s="40"/>
      <c r="K80" s="40"/>
      <c r="L80" s="27"/>
      <c r="M80" s="27"/>
      <c r="N80" s="41"/>
      <c r="O80" s="41"/>
      <c r="P80" s="41"/>
      <c r="Q80" s="41"/>
      <c r="R80" s="41"/>
    </row>
    <row r="81" spans="2:18" s="2" customFormat="1" ht="11.25">
      <c r="B81" s="56"/>
      <c r="C81" s="54"/>
      <c r="E81" s="1"/>
      <c r="F81" s="1"/>
      <c r="G81" s="30"/>
      <c r="H81" s="30"/>
      <c r="I81" s="40"/>
      <c r="J81" s="40"/>
      <c r="K81" s="40"/>
      <c r="L81" s="27"/>
      <c r="M81" s="27"/>
      <c r="N81" s="41"/>
      <c r="O81" s="41"/>
      <c r="P81" s="41"/>
      <c r="Q81" s="41"/>
      <c r="R81" s="41"/>
    </row>
    <row r="82" spans="2:18" s="2" customFormat="1" ht="11.25">
      <c r="B82" s="56"/>
      <c r="C82" s="54"/>
      <c r="E82" s="1"/>
      <c r="F82" s="1"/>
      <c r="G82" s="30"/>
      <c r="H82" s="30"/>
      <c r="I82" s="40"/>
      <c r="J82" s="40"/>
      <c r="K82" s="40"/>
      <c r="L82" s="27"/>
      <c r="M82" s="27"/>
      <c r="N82" s="41"/>
      <c r="O82" s="41"/>
      <c r="P82" s="41"/>
      <c r="Q82" s="41"/>
      <c r="R82" s="41"/>
    </row>
    <row r="83" spans="2:18" s="2" customFormat="1" ht="11.25">
      <c r="B83" s="56"/>
      <c r="C83" s="54"/>
      <c r="E83" s="1"/>
      <c r="F83" s="1"/>
      <c r="G83" s="30"/>
      <c r="H83" s="30"/>
      <c r="I83" s="40"/>
      <c r="J83" s="40"/>
      <c r="K83" s="40"/>
      <c r="L83" s="27"/>
      <c r="M83" s="27"/>
      <c r="N83" s="41"/>
      <c r="O83" s="41"/>
      <c r="P83" s="41"/>
      <c r="Q83" s="41"/>
      <c r="R83" s="41"/>
    </row>
    <row r="84" spans="2:18" s="2" customFormat="1" ht="11.25">
      <c r="B84" s="56"/>
      <c r="C84" s="54"/>
      <c r="E84" s="1"/>
      <c r="F84" s="1"/>
      <c r="G84" s="30"/>
      <c r="H84" s="30"/>
      <c r="I84" s="40"/>
      <c r="J84" s="40"/>
      <c r="K84" s="40"/>
      <c r="L84" s="27"/>
      <c r="M84" s="27"/>
      <c r="N84" s="41"/>
      <c r="O84" s="41"/>
      <c r="P84" s="41"/>
      <c r="Q84" s="41"/>
      <c r="R84" s="41"/>
    </row>
    <row r="85" spans="2:18" s="2" customFormat="1" ht="11.25">
      <c r="B85" s="56"/>
      <c r="C85" s="54"/>
      <c r="E85" s="1"/>
      <c r="F85" s="1"/>
      <c r="G85" s="30"/>
      <c r="H85" s="30"/>
      <c r="I85" s="40"/>
      <c r="J85" s="40"/>
      <c r="K85" s="40"/>
      <c r="L85" s="27"/>
      <c r="M85" s="27"/>
      <c r="N85" s="41"/>
      <c r="O85" s="41"/>
      <c r="P85" s="41"/>
      <c r="Q85" s="41"/>
      <c r="R85" s="41"/>
    </row>
    <row r="86" spans="2:18" s="2" customFormat="1" ht="11.25">
      <c r="B86" s="56"/>
      <c r="C86" s="54"/>
      <c r="E86" s="1"/>
      <c r="F86" s="1"/>
      <c r="G86" s="30"/>
      <c r="H86" s="30"/>
      <c r="I86" s="40"/>
      <c r="J86" s="40"/>
      <c r="K86" s="40"/>
      <c r="L86" s="27"/>
      <c r="M86" s="27"/>
      <c r="N86" s="41"/>
      <c r="O86" s="41"/>
      <c r="P86" s="41"/>
      <c r="Q86" s="41"/>
      <c r="R86" s="41"/>
    </row>
    <row r="87" spans="2:18" s="2" customFormat="1" ht="11.25">
      <c r="B87" s="56"/>
      <c r="C87" s="54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6"/>
      <c r="C88" s="54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6"/>
      <c r="C89" s="54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6"/>
      <c r="C90" s="54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6"/>
      <c r="C91" s="54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6"/>
      <c r="C92" s="54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6"/>
      <c r="C93" s="54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6"/>
      <c r="C94" s="54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6"/>
      <c r="C95" s="54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6"/>
      <c r="C96" s="54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6"/>
      <c r="C97" s="54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6"/>
      <c r="C98" s="54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6"/>
      <c r="C99" s="54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6"/>
      <c r="C100" s="54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6"/>
      <c r="C101" s="54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6"/>
      <c r="C102" s="54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6"/>
      <c r="C103" s="54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6"/>
      <c r="C104" s="54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6"/>
      <c r="C105" s="54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6"/>
      <c r="C106" s="54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6"/>
      <c r="C107" s="54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6"/>
      <c r="C108" s="54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6"/>
      <c r="C109" s="54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6"/>
      <c r="C110" s="54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6"/>
      <c r="C111" s="54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6"/>
      <c r="C112" s="54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6"/>
      <c r="C113" s="54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6"/>
      <c r="C114" s="54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6"/>
      <c r="C115" s="54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6"/>
      <c r="C116" s="54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6"/>
      <c r="C117" s="54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6"/>
      <c r="C118" s="54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6"/>
      <c r="C119" s="54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6"/>
      <c r="C120" s="54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6"/>
      <c r="C121" s="54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6"/>
      <c r="C122" s="54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6"/>
      <c r="C123" s="54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6"/>
      <c r="C124" s="54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6"/>
      <c r="C125" s="54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6"/>
      <c r="C126" s="54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6"/>
      <c r="C127" s="54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6"/>
      <c r="C128" s="54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6"/>
      <c r="C129" s="54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6"/>
      <c r="C130" s="54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6"/>
      <c r="C131" s="54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6"/>
      <c r="C132" s="54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6"/>
      <c r="C133" s="54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6"/>
      <c r="C134" s="54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6"/>
      <c r="C135" s="54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6"/>
      <c r="C136" s="54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6"/>
      <c r="C137" s="54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6"/>
      <c r="C138" s="54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6"/>
      <c r="C139" s="54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6"/>
      <c r="C140" s="54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6"/>
      <c r="C141" s="54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6"/>
      <c r="C142" s="54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