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'!$B$30:$N$296</definedName>
  </definedNames>
  <calcPr fullCalcOnLoad="1"/>
</workbook>
</file>

<file path=xl/sharedStrings.xml><?xml version="1.0" encoding="utf-8"?>
<sst xmlns="http://schemas.openxmlformats.org/spreadsheetml/2006/main" count="224" uniqueCount="147">
  <si>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</si>
  <si>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</si>
  <si>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</si>
  <si>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</si>
  <si>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</si>
  <si>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</si>
  <si>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</si>
  <si>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</si>
  <si>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</si>
  <si>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</si>
  <si>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</si>
  <si>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</si>
  <si>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</si>
  <si>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</si>
  <si>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</si>
  <si>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</si>
  <si>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</si>
  <si>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</si>
  <si>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</si>
  <si>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</si>
  <si>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</si>
  <si>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</si>
  <si>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</si>
  <si>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</si>
  <si>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</si>
  <si>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</si>
  <si>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</si>
  <si>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</si>
  <si>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</si>
  <si>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</si>
  <si>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</si>
  <si>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</si>
  <si>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</si>
  <si>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</si>
  <si>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</si>
  <si>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</si>
  <si>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</si>
  <si>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</si>
  <si>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</si>
  <si>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</si>
  <si>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</si>
  <si>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</si>
  <si>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</si>
  <si>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</si>
  <si>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</si>
  <si>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</si>
  <si>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</si>
  <si>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</si>
  <si>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</si>
  <si>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</si>
  <si>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110220201</t>
  </si>
  <si>
    <t>1</t>
  </si>
  <si>
    <t xml:space="preserve">MOUSE TRAP HDWD               </t>
  </si>
  <si>
    <t xml:space="preserve">SHAMCO INC                    </t>
  </si>
  <si>
    <t>110200201</t>
  </si>
  <si>
    <t xml:space="preserve">ROAD BLOCK HDWD               </t>
  </si>
  <si>
    <t>110170401</t>
  </si>
  <si>
    <t xml:space="preserve">OTTER MIX                     </t>
  </si>
  <si>
    <t xml:space="preserve">USIMAKI LOGGING, INC.         </t>
  </si>
  <si>
    <t>110020701</t>
  </si>
  <si>
    <t>2</t>
  </si>
  <si>
    <t xml:space="preserve">OVER PAR HARDWOODS            </t>
  </si>
  <si>
    <t xml:space="preserve">MINERICK LOGGING, INC         </t>
  </si>
  <si>
    <t>110110601</t>
  </si>
  <si>
    <t xml:space="preserve">TWO DAY ASPEN                 </t>
  </si>
  <si>
    <t xml:space="preserve">DEHAAN FOREST PRODUCTS, INC.  </t>
  </si>
  <si>
    <t>110220701</t>
  </si>
  <si>
    <t xml:space="preserve">SCOTCH PINE                   </t>
  </si>
  <si>
    <t xml:space="preserve">J. CAREY LOGGING, INC.        </t>
  </si>
  <si>
    <t>110020601</t>
  </si>
  <si>
    <t xml:space="preserve">ME SICK BLOCK                 </t>
  </si>
  <si>
    <t xml:space="preserve">HILBORN'S CUSTOM TIMBER MGT   </t>
  </si>
  <si>
    <t>110030601</t>
  </si>
  <si>
    <t xml:space="preserve">2 - DAY SPRUCE                </t>
  </si>
  <si>
    <t>110040701</t>
  </si>
  <si>
    <t xml:space="preserve">AROMA HDWD                    </t>
  </si>
  <si>
    <t xml:space="preserve">PARK FALLS HARDWOODS          </t>
  </si>
  <si>
    <t>110070501</t>
  </si>
  <si>
    <t xml:space="preserve">HERMAN STEW                   </t>
  </si>
  <si>
    <t xml:space="preserve">SANTTI BROTHERS, INC          </t>
  </si>
  <si>
    <t>110100601</t>
  </si>
  <si>
    <t xml:space="preserve">AWARD HARDWOODS               </t>
  </si>
  <si>
    <t xml:space="preserve">NORDINE LAND MANAGEMENT, INC. </t>
  </si>
  <si>
    <t>110170601</t>
  </si>
  <si>
    <t xml:space="preserve">TEARS ASPEN                   </t>
  </si>
  <si>
    <t xml:space="preserve">LOUISIANA-PACIFIC             </t>
  </si>
  <si>
    <t>110160601</t>
  </si>
  <si>
    <t xml:space="preserve">FORGOTTEN HARDWOODS           </t>
  </si>
  <si>
    <t>110010701</t>
  </si>
  <si>
    <t xml:space="preserve">SKYLINE ASPEN                 </t>
  </si>
  <si>
    <t>110110501</t>
  </si>
  <si>
    <t xml:space="preserve">DUSTY FLAME HDWD              </t>
  </si>
  <si>
    <t xml:space="preserve">BFP MANAGEMENT INC            </t>
  </si>
  <si>
    <t>110090701</t>
  </si>
  <si>
    <t xml:space="preserve">CELOTEX HARDWOODS             </t>
  </si>
  <si>
    <t xml:space="preserve">VERSO PAPER                   </t>
  </si>
  <si>
    <t>110130701</t>
  </si>
  <si>
    <t xml:space="preserve">HAWKEYE HARDWOODS             </t>
  </si>
  <si>
    <t xml:space="preserve">JOHN &amp; ARTHUR PENEGOR, INC    </t>
  </si>
  <si>
    <t>110130601</t>
  </si>
  <si>
    <t xml:space="preserve">GOLD RING BIRCH               </t>
  </si>
  <si>
    <t>110220801</t>
  </si>
  <si>
    <t xml:space="preserve">U R N ASPEN                   </t>
  </si>
  <si>
    <t>110150701</t>
  </si>
  <si>
    <t xml:space="preserve">EMILY LAKE HDWD               </t>
  </si>
  <si>
    <t xml:space="preserve">LAKESHORE FOREST PRODUCTS INC </t>
  </si>
  <si>
    <t>110010801</t>
  </si>
  <si>
    <t xml:space="preserve">HANKA HARDWOODS               </t>
  </si>
  <si>
    <t>110210801</t>
  </si>
  <si>
    <t xml:space="preserve">BENNINK HARDWOODS             </t>
  </si>
  <si>
    <t xml:space="preserve">MD CONTRACTING, INC           </t>
  </si>
  <si>
    <t>110200701</t>
  </si>
  <si>
    <t xml:space="preserve">SPLEEN HARDWOODS              </t>
  </si>
  <si>
    <t>110020801</t>
  </si>
  <si>
    <t xml:space="preserve">MYLLYLA HDWD                  </t>
  </si>
  <si>
    <t xml:space="preserve">KRETZ LUMBER CO., INC.        </t>
  </si>
  <si>
    <t>110190801</t>
  </si>
  <si>
    <t xml:space="preserve">OTTER HARDWOODS               </t>
  </si>
  <si>
    <t xml:space="preserve">NORTHERN HARDWOODS            </t>
  </si>
  <si>
    <t>110030801</t>
  </si>
  <si>
    <t xml:space="preserve">C3 ASPEN                      </t>
  </si>
  <si>
    <t xml:space="preserve">JIM BURCAR LOGGING            </t>
  </si>
  <si>
    <t>110190701</t>
  </si>
  <si>
    <t xml:space="preserve">KIDNEY HARDWOODS              </t>
  </si>
  <si>
    <t>110180801</t>
  </si>
  <si>
    <t xml:space="preserve">REDD FINN HARDWOODS           </t>
  </si>
  <si>
    <t>110110801</t>
  </si>
  <si>
    <t xml:space="preserve">NOTTER HARDWOODS              </t>
  </si>
  <si>
    <t xml:space="preserve">LINDSAY NETTELL LOGGING, INC. </t>
  </si>
  <si>
    <t>110080801</t>
  </si>
  <si>
    <t xml:space="preserve">LASKI SOUTH HARDWOODS         </t>
  </si>
  <si>
    <t>110140801</t>
  </si>
  <si>
    <t xml:space="preserve">SKEETER HAVEN                 </t>
  </si>
  <si>
    <t>110090801</t>
  </si>
  <si>
    <t xml:space="preserve">RED RIDING HOOD HARDWOODS     </t>
  </si>
  <si>
    <t xml:space="preserve">J.M. LONGYEAR, LLC            </t>
  </si>
  <si>
    <t>110170801</t>
  </si>
  <si>
    <t xml:space="preserve">HELBERG HARDWOODS             </t>
  </si>
  <si>
    <t>110100701</t>
  </si>
  <si>
    <t xml:space="preserve">DONKEN HDWD                   </t>
  </si>
  <si>
    <t>110100801</t>
  </si>
  <si>
    <t xml:space="preserve">GOLDIE LOCKS HDWD             </t>
  </si>
  <si>
    <t>110150801</t>
  </si>
  <si>
    <t xml:space="preserve">WEIR HDWD                     </t>
  </si>
  <si>
    <t>110120801</t>
  </si>
  <si>
    <t xml:space="preserve">SOTTER HDWD                   </t>
  </si>
  <si>
    <t xml:space="preserve">                                  as of February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</si>
</sst>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0.57421875" style="41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ht="14.25" customHeight="1">
      <c r="D3" s="23" t="s">
        <v>146</v>
      </c>
    </row>
    <row r="4" ht="11.25" customHeight="1">
      <c r="D4" s="19"/>
    </row>
    <row r="5" spans="2:13" s="49" customFormat="1" ht="12.75" customHeight="1">
      <c r="B5" s="50"/>
      <c r="C5" s="51"/>
      <c r="D5" s="52" t="s">
        <v>45</v>
      </c>
      <c r="E5" s="53"/>
      <c r="F5" s="53"/>
      <c r="G5" s="54"/>
      <c r="H5" s="54"/>
      <c r="I5" s="55"/>
      <c r="J5" s="55"/>
      <c r="K5" s="55"/>
      <c r="L5" s="56"/>
      <c r="M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33</v>
      </c>
      <c r="S12" t="s">
        <v>28</v>
      </c>
    </row>
    <row r="13" spans="4:5" ht="14.25" thickBot="1" thickTop="1">
      <c r="D13" s="16" t="s">
        <v>18</v>
      </c>
      <c r="E13" s="34">
        <f>SUM(E9:E12)</f>
        <v>37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3763.3</v>
      </c>
    </row>
    <row r="18" spans="4:7" ht="12.75">
      <c r="D18" s="11" t="s">
        <v>37</v>
      </c>
      <c r="G18" s="20">
        <f>DSUM(DATABASE,5,U15:U16)</f>
        <v>38430.73999999998</v>
      </c>
    </row>
    <row r="19" spans="4:7" ht="12.75">
      <c r="D19" s="11" t="s">
        <v>34</v>
      </c>
      <c r="G19" s="17">
        <f>DSUM(DATABASE,6,V15:V16)</f>
        <v>2203577.9699999997</v>
      </c>
    </row>
    <row r="20" spans="4:7" ht="12.75">
      <c r="D20" s="11" t="s">
        <v>38</v>
      </c>
      <c r="G20" s="17">
        <f>DSUM(DATABASE,7,W15:W16)</f>
        <v>998348.1399999999</v>
      </c>
    </row>
    <row r="21" spans="4:7" ht="12.75">
      <c r="D21" s="11" t="s">
        <v>35</v>
      </c>
      <c r="E21" s="21"/>
      <c r="F21" s="21"/>
      <c r="G21" s="17">
        <f>+G19-G20</f>
        <v>1205229.8299999998</v>
      </c>
    </row>
    <row r="22" spans="4:7" ht="12.75">
      <c r="D22" s="11" t="s">
        <v>44</v>
      </c>
      <c r="E22" s="21"/>
      <c r="F22" s="21"/>
      <c r="G22" s="35">
        <f>+G20/G19</f>
        <v>0.45305777857272733</v>
      </c>
    </row>
    <row r="23" spans="4:7" ht="12.75">
      <c r="D23" s="11" t="s">
        <v>40</v>
      </c>
      <c r="E23" s="21"/>
      <c r="F23" s="21"/>
      <c r="G23" s="47">
        <v>39855</v>
      </c>
    </row>
    <row r="24" spans="4:7" ht="13.5" thickBot="1">
      <c r="D24" s="10" t="s">
        <v>43</v>
      </c>
      <c r="E24" s="5"/>
      <c r="F24" s="5"/>
      <c r="G24" s="48">
        <f>DAVERAGE(DATABASE,13,X15:X16)/365</f>
        <v>2.864790818215476</v>
      </c>
    </row>
    <row r="25" ht="13.5" thickTop="1"/>
    <row r="27" spans="2:12" ht="13.5" thickBot="1">
      <c r="B27" s="42" t="s">
        <v>39</v>
      </c>
      <c r="L27" s="37"/>
    </row>
    <row r="28" spans="2:18" ht="13.5" thickTop="1">
      <c r="B28" s="43"/>
      <c r="C28" s="8"/>
      <c r="D28" s="8"/>
      <c r="E28" s="9"/>
      <c r="F28" s="9" t="s">
        <v>18</v>
      </c>
      <c r="G28" s="30" t="s">
        <v>6</v>
      </c>
      <c r="H28" s="30"/>
      <c r="I28" s="38" t="s">
        <v>7</v>
      </c>
      <c r="J28" s="38" t="s">
        <v>13</v>
      </c>
      <c r="K28" s="38" t="s">
        <v>6</v>
      </c>
      <c r="L28" s="57" t="s">
        <v>15</v>
      </c>
      <c r="M28" s="57"/>
      <c r="N28" s="58" t="s">
        <v>6</v>
      </c>
      <c r="O28" s="46"/>
      <c r="P28" s="46"/>
      <c r="Q28" s="46"/>
      <c r="R28" s="46"/>
    </row>
    <row r="29" spans="2:18" ht="12.75">
      <c r="B29" s="44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39" t="s">
        <v>11</v>
      </c>
      <c r="J29" s="39" t="s">
        <v>14</v>
      </c>
      <c r="K29" s="39" t="s">
        <v>14</v>
      </c>
      <c r="L29" s="25" t="s">
        <v>16</v>
      </c>
      <c r="M29" s="25"/>
      <c r="N29" s="59" t="s">
        <v>7</v>
      </c>
      <c r="O29" s="26"/>
      <c r="P29" s="26"/>
      <c r="Q29" s="26"/>
      <c r="R29" s="26"/>
    </row>
    <row r="30" spans="2:18" ht="13.5" thickBot="1">
      <c r="B30" s="45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0" t="s">
        <v>12</v>
      </c>
      <c r="J30" s="40" t="s">
        <v>12</v>
      </c>
      <c r="K30" s="40" t="s">
        <v>12</v>
      </c>
      <c r="L30" s="60" t="s">
        <v>14</v>
      </c>
      <c r="M30" s="61" t="s">
        <v>41</v>
      </c>
      <c r="N30" s="62" t="s">
        <v>42</v>
      </c>
      <c r="O30" s="46"/>
      <c r="P30" s="46"/>
      <c r="Q30" s="46"/>
      <c r="R30" s="46"/>
    </row>
    <row r="31" spans="2:14" s="49" customFormat="1" ht="11.25" customHeight="1" thickTop="1">
      <c r="B31" s="63" t="s">
        <v>88</v>
      </c>
      <c r="C31" s="64" t="s">
        <v>51</v>
      </c>
      <c r="D31" s="51" t="s">
        <v>89</v>
      </c>
      <c r="E31" s="53">
        <v>136</v>
      </c>
      <c r="F31" s="53">
        <v>2671.6</v>
      </c>
      <c r="G31" s="54">
        <v>75794.56</v>
      </c>
      <c r="H31" s="54">
        <v>75794.56</v>
      </c>
      <c r="I31" s="55">
        <v>39218</v>
      </c>
      <c r="J31" s="55">
        <v>39994</v>
      </c>
      <c r="K31" s="55">
        <v>39994</v>
      </c>
      <c r="L31" s="56">
        <v>139</v>
      </c>
      <c r="M31" s="56" t="s">
        <v>53</v>
      </c>
      <c r="N31" s="65">
        <v>776</v>
      </c>
    </row>
    <row r="32" spans="2:15" s="51" customFormat="1" ht="11.25" customHeight="1">
      <c r="B32" s="63" t="s">
        <v>106</v>
      </c>
      <c r="C32" s="64" t="s">
        <v>51</v>
      </c>
      <c r="D32" s="51" t="s">
        <v>107</v>
      </c>
      <c r="E32" s="53">
        <v>42</v>
      </c>
      <c r="F32" s="53">
        <v>381.8</v>
      </c>
      <c r="G32" s="54">
        <v>48470.65</v>
      </c>
      <c r="H32" s="54">
        <v>4847.07</v>
      </c>
      <c r="I32" s="55">
        <v>39723</v>
      </c>
      <c r="J32" s="55">
        <v>40724</v>
      </c>
      <c r="K32" s="55">
        <v>40724</v>
      </c>
      <c r="L32" s="56">
        <v>869</v>
      </c>
      <c r="M32" s="56" t="s">
        <v>98</v>
      </c>
      <c r="N32" s="66">
        <v>1001</v>
      </c>
      <c r="O32" s="67"/>
    </row>
    <row r="33" spans="2:15" s="51" customFormat="1" ht="11.25" customHeight="1">
      <c r="B33" s="63" t="s">
        <v>69</v>
      </c>
      <c r="C33" s="64" t="s">
        <v>51</v>
      </c>
      <c r="D33" s="51" t="s">
        <v>70</v>
      </c>
      <c r="E33" s="53">
        <v>125</v>
      </c>
      <c r="F33" s="53">
        <v>1100.4</v>
      </c>
      <c r="G33" s="54">
        <v>56636.8</v>
      </c>
      <c r="H33" s="54">
        <v>56636.8</v>
      </c>
      <c r="I33" s="55">
        <v>39017</v>
      </c>
      <c r="J33" s="55">
        <v>39994</v>
      </c>
      <c r="K33" s="55">
        <v>39994</v>
      </c>
      <c r="L33" s="56">
        <v>139</v>
      </c>
      <c r="M33" s="56" t="s">
        <v>71</v>
      </c>
      <c r="N33" s="65">
        <v>977</v>
      </c>
      <c r="O33" s="67"/>
    </row>
    <row r="34" spans="2:15" s="51" customFormat="1" ht="11.25" customHeight="1">
      <c r="B34" s="63" t="s">
        <v>59</v>
      </c>
      <c r="C34" s="64" t="s">
        <v>60</v>
      </c>
      <c r="D34" s="51" t="s">
        <v>61</v>
      </c>
      <c r="E34" s="53">
        <v>10</v>
      </c>
      <c r="F34" s="53">
        <v>52.8</v>
      </c>
      <c r="G34" s="54">
        <v>923.55</v>
      </c>
      <c r="H34" s="54">
        <v>923.55</v>
      </c>
      <c r="I34" s="55">
        <v>39240</v>
      </c>
      <c r="J34" s="55">
        <v>39902</v>
      </c>
      <c r="K34" s="55">
        <v>39902</v>
      </c>
      <c r="L34" s="56">
        <v>47</v>
      </c>
      <c r="M34" s="56" t="s">
        <v>62</v>
      </c>
      <c r="N34" s="65">
        <v>662</v>
      </c>
      <c r="O34" s="67"/>
    </row>
    <row r="35" spans="2:15" s="51" customFormat="1" ht="11.25" customHeight="1">
      <c r="B35" s="63" t="s">
        <v>113</v>
      </c>
      <c r="C35" s="64" t="s">
        <v>51</v>
      </c>
      <c r="D35" s="51" t="s">
        <v>114</v>
      </c>
      <c r="E35" s="53">
        <v>49</v>
      </c>
      <c r="F35" s="53">
        <v>237.8</v>
      </c>
      <c r="G35" s="54">
        <v>15715.6</v>
      </c>
      <c r="H35" s="54">
        <v>1571.56</v>
      </c>
      <c r="I35" s="55">
        <v>39723</v>
      </c>
      <c r="J35" s="55">
        <v>40724</v>
      </c>
      <c r="K35" s="55">
        <v>40724</v>
      </c>
      <c r="L35" s="56">
        <v>869</v>
      </c>
      <c r="M35" s="56" t="s">
        <v>115</v>
      </c>
      <c r="N35" s="66">
        <v>1001</v>
      </c>
      <c r="O35" s="67"/>
    </row>
    <row r="36" spans="2:15" s="51" customFormat="1" ht="11.25" customHeight="1">
      <c r="B36" s="63" t="s">
        <v>72</v>
      </c>
      <c r="C36" s="64" t="s">
        <v>51</v>
      </c>
      <c r="D36" s="51" t="s">
        <v>73</v>
      </c>
      <c r="E36" s="53">
        <v>88</v>
      </c>
      <c r="F36" s="53">
        <v>1946.43</v>
      </c>
      <c r="G36" s="54">
        <v>47567.33</v>
      </c>
      <c r="H36" s="54">
        <v>4756.73</v>
      </c>
      <c r="I36" s="55">
        <v>39163</v>
      </c>
      <c r="J36" s="55">
        <v>39629</v>
      </c>
      <c r="K36" s="55">
        <v>39994</v>
      </c>
      <c r="L36" s="56">
        <v>139</v>
      </c>
      <c r="M36" s="56" t="s">
        <v>62</v>
      </c>
      <c r="N36" s="65">
        <v>831</v>
      </c>
      <c r="O36" s="67"/>
    </row>
    <row r="37" spans="2:15" s="51" customFormat="1" ht="11.25" customHeight="1">
      <c r="B37" s="63" t="s">
        <v>119</v>
      </c>
      <c r="C37" s="64" t="s">
        <v>51</v>
      </c>
      <c r="D37" s="51" t="s">
        <v>120</v>
      </c>
      <c r="E37" s="53">
        <v>17</v>
      </c>
      <c r="F37" s="53">
        <v>488.2</v>
      </c>
      <c r="G37" s="54">
        <v>8568.1</v>
      </c>
      <c r="H37" s="54">
        <v>8568.1</v>
      </c>
      <c r="I37" s="55">
        <v>39700</v>
      </c>
      <c r="J37" s="55">
        <v>40724</v>
      </c>
      <c r="K37" s="55">
        <v>40724</v>
      </c>
      <c r="L37" s="56">
        <v>869</v>
      </c>
      <c r="M37" s="56" t="s">
        <v>121</v>
      </c>
      <c r="N37" s="66">
        <v>1024</v>
      </c>
      <c r="O37" s="67"/>
    </row>
    <row r="38" spans="2:15" s="51" customFormat="1" ht="11.25" customHeight="1">
      <c r="B38" s="63" t="s">
        <v>74</v>
      </c>
      <c r="C38" s="64" t="s">
        <v>51</v>
      </c>
      <c r="D38" s="51" t="s">
        <v>75</v>
      </c>
      <c r="E38" s="53">
        <v>38</v>
      </c>
      <c r="F38" s="53">
        <v>349.5</v>
      </c>
      <c r="G38" s="54">
        <v>19170.75</v>
      </c>
      <c r="H38" s="54">
        <v>19170.75</v>
      </c>
      <c r="I38" s="55">
        <v>39300</v>
      </c>
      <c r="J38" s="55">
        <v>39994</v>
      </c>
      <c r="K38" s="55">
        <v>39994</v>
      </c>
      <c r="L38" s="56">
        <v>139</v>
      </c>
      <c r="M38" s="56" t="s">
        <v>76</v>
      </c>
      <c r="N38" s="65">
        <v>694</v>
      </c>
      <c r="O38" s="67"/>
    </row>
    <row r="39" spans="2:15" s="51" customFormat="1" ht="11.25" customHeight="1">
      <c r="B39" s="63" t="s">
        <v>77</v>
      </c>
      <c r="C39" s="64" t="s">
        <v>51</v>
      </c>
      <c r="D39" s="51" t="s">
        <v>78</v>
      </c>
      <c r="E39" s="53">
        <v>176.8</v>
      </c>
      <c r="F39" s="53">
        <v>4016.2</v>
      </c>
      <c r="G39" s="54">
        <v>110011.81</v>
      </c>
      <c r="H39" s="54">
        <v>53238.43</v>
      </c>
      <c r="I39" s="55">
        <v>38784</v>
      </c>
      <c r="J39" s="55">
        <v>39629</v>
      </c>
      <c r="K39" s="55">
        <v>39994</v>
      </c>
      <c r="L39" s="56">
        <v>139</v>
      </c>
      <c r="M39" s="56" t="s">
        <v>79</v>
      </c>
      <c r="N39" s="65">
        <v>1210</v>
      </c>
      <c r="O39" s="67"/>
    </row>
    <row r="40" spans="2:15" s="51" customFormat="1" ht="11.25" customHeight="1">
      <c r="B40" s="63" t="s">
        <v>129</v>
      </c>
      <c r="C40" s="64" t="s">
        <v>51</v>
      </c>
      <c r="D40" s="51" t="s">
        <v>130</v>
      </c>
      <c r="E40" s="53">
        <v>103</v>
      </c>
      <c r="F40" s="53">
        <v>983.8</v>
      </c>
      <c r="G40" s="54">
        <v>145456.29</v>
      </c>
      <c r="H40" s="54">
        <v>14545.63</v>
      </c>
      <c r="I40" s="55">
        <v>39723</v>
      </c>
      <c r="J40" s="55">
        <v>40724</v>
      </c>
      <c r="K40" s="55">
        <v>40724</v>
      </c>
      <c r="L40" s="56">
        <v>869</v>
      </c>
      <c r="M40" s="56" t="s">
        <v>76</v>
      </c>
      <c r="N40" s="66">
        <v>1001</v>
      </c>
      <c r="O40" s="67"/>
    </row>
    <row r="41" spans="2:15" s="51" customFormat="1" ht="11.25" customHeight="1">
      <c r="B41" s="63" t="s">
        <v>93</v>
      </c>
      <c r="C41" s="64" t="s">
        <v>51</v>
      </c>
      <c r="D41" s="51" t="s">
        <v>94</v>
      </c>
      <c r="E41" s="53">
        <v>305</v>
      </c>
      <c r="F41" s="53">
        <v>1500.9</v>
      </c>
      <c r="G41" s="54">
        <v>52430.34</v>
      </c>
      <c r="H41" s="54">
        <v>52430.34</v>
      </c>
      <c r="I41" s="55">
        <v>39386</v>
      </c>
      <c r="J41" s="55">
        <v>40359</v>
      </c>
      <c r="K41" s="55">
        <v>40359</v>
      </c>
      <c r="L41" s="56">
        <v>504</v>
      </c>
      <c r="M41" s="56" t="s">
        <v>95</v>
      </c>
      <c r="N41" s="65">
        <v>973</v>
      </c>
      <c r="O41" s="67"/>
    </row>
    <row r="42" spans="2:15" s="51" customFormat="1" ht="11.25" customHeight="1">
      <c r="B42" s="63" t="s">
        <v>133</v>
      </c>
      <c r="C42" s="64" t="s">
        <v>51</v>
      </c>
      <c r="D42" s="51" t="s">
        <v>134</v>
      </c>
      <c r="E42" s="53">
        <v>197</v>
      </c>
      <c r="F42" s="53">
        <v>1485.6</v>
      </c>
      <c r="G42" s="54">
        <v>163618.65</v>
      </c>
      <c r="H42" s="54">
        <v>16367.87</v>
      </c>
      <c r="I42" s="55">
        <v>39531</v>
      </c>
      <c r="J42" s="55">
        <v>40724</v>
      </c>
      <c r="K42" s="55">
        <v>40724</v>
      </c>
      <c r="L42" s="56">
        <v>869</v>
      </c>
      <c r="M42" s="56" t="s">
        <v>135</v>
      </c>
      <c r="N42" s="66">
        <v>1193</v>
      </c>
      <c r="O42" s="67"/>
    </row>
    <row r="43" spans="2:15" s="51" customFormat="1" ht="11.25" customHeight="1">
      <c r="B43" s="63" t="s">
        <v>80</v>
      </c>
      <c r="C43" s="64" t="s">
        <v>51</v>
      </c>
      <c r="D43" s="51" t="s">
        <v>81</v>
      </c>
      <c r="E43" s="53">
        <v>136</v>
      </c>
      <c r="F43" s="53">
        <v>865.4</v>
      </c>
      <c r="G43" s="54">
        <v>23688.95</v>
      </c>
      <c r="H43" s="54">
        <v>23688.95</v>
      </c>
      <c r="I43" s="55">
        <v>39115</v>
      </c>
      <c r="J43" s="55">
        <v>39994</v>
      </c>
      <c r="K43" s="55">
        <v>39994</v>
      </c>
      <c r="L43" s="56">
        <v>139</v>
      </c>
      <c r="M43" s="56" t="s">
        <v>82</v>
      </c>
      <c r="N43" s="65">
        <v>879</v>
      </c>
      <c r="O43" s="67"/>
    </row>
    <row r="44" spans="2:15" s="51" customFormat="1" ht="11.25" customHeight="1">
      <c r="B44" s="63" t="s">
        <v>138</v>
      </c>
      <c r="C44" s="64" t="s">
        <v>51</v>
      </c>
      <c r="D44" s="51" t="s">
        <v>139</v>
      </c>
      <c r="E44" s="53">
        <v>137</v>
      </c>
      <c r="F44" s="53">
        <v>627.7</v>
      </c>
      <c r="G44" s="54">
        <v>93383.57</v>
      </c>
      <c r="H44" s="54">
        <v>9338.36</v>
      </c>
      <c r="I44" s="55">
        <v>39430</v>
      </c>
      <c r="J44" s="55">
        <v>40724</v>
      </c>
      <c r="K44" s="55">
        <v>40724</v>
      </c>
      <c r="L44" s="56">
        <v>869</v>
      </c>
      <c r="M44" s="56" t="s">
        <v>105</v>
      </c>
      <c r="N44" s="66">
        <v>1294</v>
      </c>
      <c r="O44" s="67"/>
    </row>
    <row r="45" spans="2:15" s="51" customFormat="1" ht="11.25" customHeight="1">
      <c r="B45" s="63" t="s">
        <v>140</v>
      </c>
      <c r="C45" s="64" t="s">
        <v>51</v>
      </c>
      <c r="D45" s="51" t="s">
        <v>141</v>
      </c>
      <c r="E45" s="53">
        <v>170</v>
      </c>
      <c r="F45" s="53">
        <v>1609.2</v>
      </c>
      <c r="G45" s="54">
        <v>108574.1</v>
      </c>
      <c r="H45" s="54">
        <v>10857.41</v>
      </c>
      <c r="I45" s="55">
        <v>39808</v>
      </c>
      <c r="J45" s="55">
        <v>40724</v>
      </c>
      <c r="K45" s="55">
        <v>40724</v>
      </c>
      <c r="L45" s="56">
        <v>869</v>
      </c>
      <c r="M45" s="56" t="s">
        <v>95</v>
      </c>
      <c r="N45" s="66">
        <v>916</v>
      </c>
      <c r="O45" s="67"/>
    </row>
    <row r="46" spans="2:15" s="51" customFormat="1" ht="11.25" customHeight="1">
      <c r="B46" s="63" t="s">
        <v>90</v>
      </c>
      <c r="C46" s="64" t="s">
        <v>51</v>
      </c>
      <c r="D46" s="51" t="s">
        <v>91</v>
      </c>
      <c r="E46" s="53">
        <v>196</v>
      </c>
      <c r="F46" s="53">
        <v>1686.7</v>
      </c>
      <c r="G46" s="54">
        <v>383290.98</v>
      </c>
      <c r="H46" s="54">
        <v>383290.98</v>
      </c>
      <c r="I46" s="55">
        <v>38659</v>
      </c>
      <c r="J46" s="55">
        <v>39355</v>
      </c>
      <c r="K46" s="55">
        <v>40086</v>
      </c>
      <c r="L46" s="56">
        <v>231</v>
      </c>
      <c r="M46" s="56" t="s">
        <v>92</v>
      </c>
      <c r="N46" s="65">
        <v>1427</v>
      </c>
      <c r="O46" s="67"/>
    </row>
    <row r="47" spans="2:15" s="51" customFormat="1" ht="11.25" customHeight="1">
      <c r="B47" s="63" t="s">
        <v>63</v>
      </c>
      <c r="C47" s="64" t="s">
        <v>51</v>
      </c>
      <c r="D47" s="51" t="s">
        <v>64</v>
      </c>
      <c r="E47" s="53">
        <v>16</v>
      </c>
      <c r="F47" s="53">
        <v>303.91</v>
      </c>
      <c r="G47" s="54">
        <v>7743.15</v>
      </c>
      <c r="H47" s="54">
        <v>7743.15</v>
      </c>
      <c r="I47" s="55">
        <v>38876</v>
      </c>
      <c r="J47" s="55">
        <v>39538</v>
      </c>
      <c r="K47" s="55">
        <v>39994</v>
      </c>
      <c r="L47" s="56">
        <v>139</v>
      </c>
      <c r="M47" s="56" t="s">
        <v>65</v>
      </c>
      <c r="N47" s="65">
        <v>1118</v>
      </c>
      <c r="O47" s="67"/>
    </row>
    <row r="48" spans="2:15" s="51" customFormat="1" ht="11.25" customHeight="1">
      <c r="B48" s="63" t="s">
        <v>126</v>
      </c>
      <c r="C48" s="64" t="s">
        <v>51</v>
      </c>
      <c r="D48" s="51" t="s">
        <v>127</v>
      </c>
      <c r="E48" s="53">
        <v>78</v>
      </c>
      <c r="F48" s="53">
        <v>888</v>
      </c>
      <c r="G48" s="54">
        <v>32299</v>
      </c>
      <c r="H48" s="54">
        <v>3229.9</v>
      </c>
      <c r="I48" s="55">
        <v>39818</v>
      </c>
      <c r="J48" s="55">
        <v>40724</v>
      </c>
      <c r="K48" s="55">
        <v>40724</v>
      </c>
      <c r="L48" s="56">
        <v>869</v>
      </c>
      <c r="M48" s="56" t="s">
        <v>128</v>
      </c>
      <c r="N48" s="66">
        <v>906</v>
      </c>
      <c r="O48" s="67"/>
    </row>
    <row r="49" spans="2:15" s="51" customFormat="1" ht="11.25" customHeight="1">
      <c r="B49" s="63" t="s">
        <v>144</v>
      </c>
      <c r="C49" s="64" t="s">
        <v>51</v>
      </c>
      <c r="D49" s="51" t="s">
        <v>145</v>
      </c>
      <c r="E49" s="53">
        <v>161</v>
      </c>
      <c r="F49" s="53">
        <v>1392.6</v>
      </c>
      <c r="G49" s="54">
        <v>48841.2</v>
      </c>
      <c r="H49" s="54">
        <v>4884.12</v>
      </c>
      <c r="I49" s="55">
        <v>39769</v>
      </c>
      <c r="J49" s="55">
        <v>40724</v>
      </c>
      <c r="K49" s="55">
        <v>40724</v>
      </c>
      <c r="L49" s="56">
        <v>869</v>
      </c>
      <c r="M49" s="56" t="s">
        <v>95</v>
      </c>
      <c r="N49" s="66">
        <v>955</v>
      </c>
      <c r="O49" s="67"/>
    </row>
    <row r="50" spans="2:15" s="51" customFormat="1" ht="11.25" customHeight="1">
      <c r="B50" s="63" t="s">
        <v>99</v>
      </c>
      <c r="C50" s="64" t="s">
        <v>51</v>
      </c>
      <c r="D50" s="51" t="s">
        <v>100</v>
      </c>
      <c r="E50" s="53">
        <v>55</v>
      </c>
      <c r="F50" s="53">
        <v>1227.4</v>
      </c>
      <c r="G50" s="54">
        <v>15126.85</v>
      </c>
      <c r="H50" s="54">
        <v>1512.69</v>
      </c>
      <c r="I50" s="55">
        <v>39350</v>
      </c>
      <c r="J50" s="55">
        <v>40359</v>
      </c>
      <c r="K50" s="55">
        <v>40359</v>
      </c>
      <c r="L50" s="56">
        <v>504</v>
      </c>
      <c r="M50" s="56" t="s">
        <v>95</v>
      </c>
      <c r="N50" s="65">
        <v>1009</v>
      </c>
      <c r="O50" s="67"/>
    </row>
    <row r="51" spans="2:15" s="51" customFormat="1" ht="11.25" customHeight="1">
      <c r="B51" s="63" t="s">
        <v>96</v>
      </c>
      <c r="C51" s="64" t="s">
        <v>51</v>
      </c>
      <c r="D51" s="51" t="s">
        <v>97</v>
      </c>
      <c r="E51" s="53">
        <v>130</v>
      </c>
      <c r="F51" s="53">
        <v>746</v>
      </c>
      <c r="G51" s="54">
        <v>95681.05</v>
      </c>
      <c r="H51" s="54">
        <v>9568.11</v>
      </c>
      <c r="I51" s="55">
        <v>39386</v>
      </c>
      <c r="J51" s="55">
        <v>40359</v>
      </c>
      <c r="K51" s="55">
        <v>40359</v>
      </c>
      <c r="L51" s="56">
        <v>504</v>
      </c>
      <c r="M51" s="56" t="s">
        <v>98</v>
      </c>
      <c r="N51" s="65">
        <v>973</v>
      </c>
      <c r="O51" s="67"/>
    </row>
    <row r="52" spans="2:15" s="51" customFormat="1" ht="11.25" customHeight="1">
      <c r="B52" s="63" t="s">
        <v>131</v>
      </c>
      <c r="C52" s="64" t="s">
        <v>51</v>
      </c>
      <c r="D52" s="51" t="s">
        <v>132</v>
      </c>
      <c r="E52" s="53">
        <v>43</v>
      </c>
      <c r="F52" s="53">
        <v>388.2</v>
      </c>
      <c r="G52" s="54">
        <v>25900.5</v>
      </c>
      <c r="H52" s="54">
        <v>2590</v>
      </c>
      <c r="I52" s="55">
        <v>39818</v>
      </c>
      <c r="J52" s="55">
        <v>40724</v>
      </c>
      <c r="K52" s="55">
        <v>40724</v>
      </c>
      <c r="L52" s="56">
        <v>869</v>
      </c>
      <c r="M52" s="56" t="s">
        <v>128</v>
      </c>
      <c r="N52" s="66">
        <v>906</v>
      </c>
      <c r="O52" s="67"/>
    </row>
    <row r="53" spans="2:15" s="51" customFormat="1" ht="11.25" customHeight="1">
      <c r="B53" s="63" t="s">
        <v>103</v>
      </c>
      <c r="C53" s="64" t="s">
        <v>51</v>
      </c>
      <c r="D53" s="51" t="s">
        <v>104</v>
      </c>
      <c r="E53" s="53">
        <v>173</v>
      </c>
      <c r="F53" s="53">
        <v>1216.2</v>
      </c>
      <c r="G53" s="54">
        <v>106441.49</v>
      </c>
      <c r="H53" s="54">
        <v>21288.3</v>
      </c>
      <c r="I53" s="55">
        <v>39430</v>
      </c>
      <c r="J53" s="55">
        <v>40359</v>
      </c>
      <c r="K53" s="55">
        <v>40359</v>
      </c>
      <c r="L53" s="56">
        <v>504</v>
      </c>
      <c r="M53" s="56" t="s">
        <v>105</v>
      </c>
      <c r="N53" s="65">
        <v>929</v>
      </c>
      <c r="O53" s="67"/>
    </row>
    <row r="54" spans="2:15" s="51" customFormat="1" ht="11.25" customHeight="1">
      <c r="B54" s="63" t="s">
        <v>142</v>
      </c>
      <c r="C54" s="64" t="s">
        <v>51</v>
      </c>
      <c r="D54" s="51" t="s">
        <v>143</v>
      </c>
      <c r="E54" s="53">
        <v>13</v>
      </c>
      <c r="F54" s="53">
        <v>142.2</v>
      </c>
      <c r="G54" s="54">
        <v>3239.32</v>
      </c>
      <c r="H54" s="54">
        <v>3239.32</v>
      </c>
      <c r="I54" s="55">
        <v>39822</v>
      </c>
      <c r="J54" s="55">
        <v>40724</v>
      </c>
      <c r="K54" s="55">
        <v>40724</v>
      </c>
      <c r="L54" s="56">
        <v>869</v>
      </c>
      <c r="M54" s="56" t="s">
        <v>121</v>
      </c>
      <c r="N54" s="66">
        <v>902</v>
      </c>
      <c r="O54" s="67"/>
    </row>
    <row r="55" spans="2:15" s="51" customFormat="1" ht="11.25" customHeight="1">
      <c r="B55" s="63" t="s">
        <v>86</v>
      </c>
      <c r="C55" s="64" t="s">
        <v>51</v>
      </c>
      <c r="D55" s="51" t="s">
        <v>87</v>
      </c>
      <c r="E55" s="53">
        <v>24</v>
      </c>
      <c r="F55" s="53">
        <v>280.2</v>
      </c>
      <c r="G55" s="54">
        <v>4476.95</v>
      </c>
      <c r="H55" s="54">
        <v>4476.95</v>
      </c>
      <c r="I55" s="55">
        <v>39458</v>
      </c>
      <c r="J55" s="55">
        <v>39994</v>
      </c>
      <c r="K55" s="55">
        <v>39994</v>
      </c>
      <c r="L55" s="56">
        <v>139</v>
      </c>
      <c r="M55" s="56" t="s">
        <v>58</v>
      </c>
      <c r="N55" s="65">
        <v>536</v>
      </c>
      <c r="O55" s="67"/>
    </row>
    <row r="56" spans="2:14" s="49" customFormat="1" ht="11.25" customHeight="1">
      <c r="B56" s="63" t="s">
        <v>56</v>
      </c>
      <c r="C56" s="64" t="s">
        <v>51</v>
      </c>
      <c r="D56" s="51" t="s">
        <v>57</v>
      </c>
      <c r="E56" s="53">
        <v>173</v>
      </c>
      <c r="F56" s="53">
        <v>1807.1</v>
      </c>
      <c r="G56" s="54">
        <v>63441.08</v>
      </c>
      <c r="H56" s="54">
        <v>51959.89</v>
      </c>
      <c r="I56" s="55">
        <v>38357</v>
      </c>
      <c r="J56" s="55">
        <v>39082</v>
      </c>
      <c r="K56" s="55">
        <v>39813</v>
      </c>
      <c r="L56" s="56">
        <v>-42</v>
      </c>
      <c r="M56" s="56" t="s">
        <v>58</v>
      </c>
      <c r="N56" s="65">
        <v>1456</v>
      </c>
    </row>
    <row r="57" spans="2:15" s="51" customFormat="1" ht="11.25" customHeight="1">
      <c r="B57" s="63" t="s">
        <v>83</v>
      </c>
      <c r="C57" s="64" t="s">
        <v>60</v>
      </c>
      <c r="D57" s="51" t="s">
        <v>84</v>
      </c>
      <c r="E57" s="53">
        <v>104</v>
      </c>
      <c r="F57" s="53">
        <v>2011.8</v>
      </c>
      <c r="G57" s="54">
        <v>26741.3</v>
      </c>
      <c r="H57" s="54">
        <v>22462.69</v>
      </c>
      <c r="I57" s="55">
        <v>39118</v>
      </c>
      <c r="J57" s="55">
        <v>39994</v>
      </c>
      <c r="K57" s="55">
        <v>39994</v>
      </c>
      <c r="L57" s="56">
        <v>139</v>
      </c>
      <c r="M57" s="56" t="s">
        <v>85</v>
      </c>
      <c r="N57" s="65">
        <v>876</v>
      </c>
      <c r="O57" s="67"/>
    </row>
    <row r="58" spans="2:15" s="51" customFormat="1" ht="11.25" customHeight="1">
      <c r="B58" s="63" t="s">
        <v>136</v>
      </c>
      <c r="C58" s="64" t="s">
        <v>51</v>
      </c>
      <c r="D58" s="51" t="s">
        <v>137</v>
      </c>
      <c r="E58" s="53">
        <v>33</v>
      </c>
      <c r="F58" s="53">
        <v>218.1</v>
      </c>
      <c r="G58" s="54">
        <v>5439.16</v>
      </c>
      <c r="H58" s="54">
        <v>5439.16</v>
      </c>
      <c r="I58" s="55">
        <v>39709</v>
      </c>
      <c r="J58" s="55">
        <v>40724</v>
      </c>
      <c r="K58" s="55">
        <v>40724</v>
      </c>
      <c r="L58" s="56">
        <v>869</v>
      </c>
      <c r="M58" s="56" t="s">
        <v>135</v>
      </c>
      <c r="N58" s="66">
        <v>1015</v>
      </c>
      <c r="O58" s="67"/>
    </row>
    <row r="59" spans="2:15" s="51" customFormat="1" ht="11.25" customHeight="1">
      <c r="B59" s="63" t="s">
        <v>124</v>
      </c>
      <c r="C59" s="64" t="s">
        <v>51</v>
      </c>
      <c r="D59" s="51" t="s">
        <v>125</v>
      </c>
      <c r="E59" s="53">
        <v>186</v>
      </c>
      <c r="F59" s="53">
        <v>2072.2</v>
      </c>
      <c r="G59" s="54">
        <v>172125.85</v>
      </c>
      <c r="H59" s="54">
        <v>25818.88</v>
      </c>
      <c r="I59" s="55">
        <v>39709</v>
      </c>
      <c r="J59" s="55">
        <v>40724</v>
      </c>
      <c r="K59" s="55">
        <v>40724</v>
      </c>
      <c r="L59" s="56">
        <v>869</v>
      </c>
      <c r="M59" s="56" t="s">
        <v>118</v>
      </c>
      <c r="N59" s="66">
        <v>1015</v>
      </c>
      <c r="O59" s="67"/>
    </row>
    <row r="60" spans="2:15" s="51" customFormat="1" ht="11.25" customHeight="1">
      <c r="B60" s="63" t="s">
        <v>122</v>
      </c>
      <c r="C60" s="64" t="s">
        <v>51</v>
      </c>
      <c r="D60" s="51" t="s">
        <v>123</v>
      </c>
      <c r="E60" s="53">
        <v>158</v>
      </c>
      <c r="F60" s="53">
        <v>1612.4</v>
      </c>
      <c r="G60" s="54">
        <v>60033.45</v>
      </c>
      <c r="H60" s="54">
        <v>6003.35</v>
      </c>
      <c r="I60" s="55">
        <v>39386</v>
      </c>
      <c r="J60" s="55">
        <v>40724</v>
      </c>
      <c r="K60" s="55">
        <v>40724</v>
      </c>
      <c r="L60" s="56">
        <v>869</v>
      </c>
      <c r="M60" s="56" t="s">
        <v>95</v>
      </c>
      <c r="N60" s="66">
        <v>1338</v>
      </c>
      <c r="O60" s="67"/>
    </row>
    <row r="61" spans="2:14" s="49" customFormat="1" ht="11.25" customHeight="1">
      <c r="B61" s="63" t="s">
        <v>116</v>
      </c>
      <c r="C61" s="64" t="s">
        <v>51</v>
      </c>
      <c r="D61" s="51" t="s">
        <v>117</v>
      </c>
      <c r="E61" s="53">
        <v>43</v>
      </c>
      <c r="F61" s="53">
        <v>295.2</v>
      </c>
      <c r="G61" s="54">
        <v>15022.4</v>
      </c>
      <c r="H61" s="54">
        <v>15022.4</v>
      </c>
      <c r="I61" s="55">
        <v>39709</v>
      </c>
      <c r="J61" s="55">
        <v>40724</v>
      </c>
      <c r="K61" s="55">
        <v>40724</v>
      </c>
      <c r="L61" s="56">
        <v>869</v>
      </c>
      <c r="M61" s="56" t="s">
        <v>118</v>
      </c>
      <c r="N61" s="66">
        <v>1015</v>
      </c>
    </row>
    <row r="62" spans="2:14" s="49" customFormat="1" ht="11.25" customHeight="1">
      <c r="B62" s="63" t="s">
        <v>54</v>
      </c>
      <c r="C62" s="64" t="s">
        <v>51</v>
      </c>
      <c r="D62" s="51" t="s">
        <v>55</v>
      </c>
      <c r="E62" s="53">
        <v>115</v>
      </c>
      <c r="F62" s="53">
        <v>881.7</v>
      </c>
      <c r="G62" s="54">
        <v>37880.97</v>
      </c>
      <c r="H62" s="54">
        <v>26099.45</v>
      </c>
      <c r="I62" s="55">
        <v>37736</v>
      </c>
      <c r="J62" s="55">
        <v>38533</v>
      </c>
      <c r="K62" s="55">
        <v>39813</v>
      </c>
      <c r="L62" s="56">
        <v>-42</v>
      </c>
      <c r="M62" s="56" t="s">
        <v>53</v>
      </c>
      <c r="N62" s="65">
        <v>2077</v>
      </c>
    </row>
    <row r="63" spans="2:15" s="51" customFormat="1" ht="11.25" customHeight="1">
      <c r="B63" s="63" t="s">
        <v>111</v>
      </c>
      <c r="C63" s="64" t="s">
        <v>51</v>
      </c>
      <c r="D63" s="51" t="s">
        <v>112</v>
      </c>
      <c r="E63" s="53">
        <v>89</v>
      </c>
      <c r="F63" s="53">
        <v>710.6</v>
      </c>
      <c r="G63" s="54">
        <v>46866.68</v>
      </c>
      <c r="H63" s="54">
        <v>4686.67</v>
      </c>
      <c r="I63" s="55">
        <v>39386</v>
      </c>
      <c r="J63" s="55">
        <v>40724</v>
      </c>
      <c r="K63" s="55">
        <v>40724</v>
      </c>
      <c r="L63" s="56">
        <v>869</v>
      </c>
      <c r="M63" s="56" t="s">
        <v>95</v>
      </c>
      <c r="N63" s="66">
        <v>1338</v>
      </c>
      <c r="O63" s="67"/>
    </row>
    <row r="64" spans="2:15" s="51" customFormat="1" ht="11.25" customHeight="1">
      <c r="B64" s="63" t="s">
        <v>108</v>
      </c>
      <c r="C64" s="64" t="s">
        <v>51</v>
      </c>
      <c r="D64" s="51" t="s">
        <v>109</v>
      </c>
      <c r="E64" s="53">
        <v>54</v>
      </c>
      <c r="F64" s="53">
        <v>423.2</v>
      </c>
      <c r="G64" s="54">
        <v>16956.6</v>
      </c>
      <c r="H64" s="54">
        <v>1695.66</v>
      </c>
      <c r="I64" s="55">
        <v>39714</v>
      </c>
      <c r="J64" s="55">
        <v>40724</v>
      </c>
      <c r="K64" s="55">
        <v>40724</v>
      </c>
      <c r="L64" s="56">
        <v>869</v>
      </c>
      <c r="M64" s="56" t="s">
        <v>110</v>
      </c>
      <c r="N64" s="66">
        <v>1010</v>
      </c>
      <c r="O64" s="67"/>
    </row>
    <row r="65" spans="2:15" s="51" customFormat="1" ht="11.25" customHeight="1">
      <c r="B65" s="68" t="s">
        <v>50</v>
      </c>
      <c r="C65" s="68" t="s">
        <v>51</v>
      </c>
      <c r="D65" s="69" t="s">
        <v>52</v>
      </c>
      <c r="E65" s="53">
        <v>111</v>
      </c>
      <c r="F65" s="53">
        <v>976.7</v>
      </c>
      <c r="G65" s="54">
        <v>37902.44</v>
      </c>
      <c r="H65" s="54">
        <v>37334.61</v>
      </c>
      <c r="I65" s="55">
        <v>37736</v>
      </c>
      <c r="J65" s="55">
        <v>38533</v>
      </c>
      <c r="K65" s="55">
        <v>39812</v>
      </c>
      <c r="L65" s="56">
        <v>-43</v>
      </c>
      <c r="M65" s="56" t="s">
        <v>53</v>
      </c>
      <c r="N65" s="65">
        <v>2076</v>
      </c>
      <c r="O65" s="67"/>
    </row>
    <row r="66" spans="2:15" s="51" customFormat="1" ht="11.25" customHeight="1">
      <c r="B66" s="63" t="s">
        <v>66</v>
      </c>
      <c r="C66" s="64" t="s">
        <v>51</v>
      </c>
      <c r="D66" s="51" t="s">
        <v>67</v>
      </c>
      <c r="E66" s="53">
        <v>49</v>
      </c>
      <c r="F66" s="53">
        <v>0</v>
      </c>
      <c r="G66" s="54">
        <v>4949</v>
      </c>
      <c r="H66" s="54">
        <v>4949</v>
      </c>
      <c r="I66" s="55">
        <v>39204</v>
      </c>
      <c r="J66" s="55">
        <v>39994</v>
      </c>
      <c r="K66" s="55">
        <v>39994</v>
      </c>
      <c r="L66" s="56">
        <v>139</v>
      </c>
      <c r="M66" s="56" t="s">
        <v>68</v>
      </c>
      <c r="N66" s="65">
        <v>790</v>
      </c>
      <c r="O66" s="67"/>
    </row>
    <row r="67" spans="2:15" s="51" customFormat="1" ht="11.25" customHeight="1">
      <c r="B67" s="63" t="s">
        <v>101</v>
      </c>
      <c r="C67" s="64" t="s">
        <v>51</v>
      </c>
      <c r="D67" s="51" t="s">
        <v>102</v>
      </c>
      <c r="E67" s="53">
        <v>29.5</v>
      </c>
      <c r="F67" s="53">
        <v>833</v>
      </c>
      <c r="G67" s="54">
        <v>23167.5</v>
      </c>
      <c r="H67" s="54">
        <v>2316.75</v>
      </c>
      <c r="I67" s="55">
        <v>39769</v>
      </c>
      <c r="J67" s="55">
        <v>40359</v>
      </c>
      <c r="K67" s="55">
        <v>40359</v>
      </c>
      <c r="L67" s="56">
        <v>504</v>
      </c>
      <c r="M67" s="56" t="s">
        <v>82</v>
      </c>
      <c r="N67" s="65">
        <v>590</v>
      </c>
      <c r="O67" s="6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2009-03-17T18:56:00Z</dcterms:modified>
  <cp:category/>
  <cp:version/>
  <cp:contentType/>
  <cp:contentStatus/>
</cp:coreProperties>
</file>