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'!$B$30:$N$89</definedName>
  </definedNames>
  <calcPr fullCalcOnLoad="1"/>
</workbook>
</file>

<file path=xl/sharedStrings.xml><?xml version="1.0" encoding="utf-8"?>
<sst xmlns="http://schemas.openxmlformats.org/spreadsheetml/2006/main" count="312" uniqueCount="196">
  <si>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</si>
  <si>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</si>
  <si>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</si>
  <si>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</si>
  <si>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</si>
  <si>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</si>
  <si>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</si>
  <si>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</si>
  <si>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</si>
  <si>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</si>
  <si>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</si>
  <si>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</si>
  <si>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</si>
  <si>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</si>
  <si>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</si>
  <si>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</si>
  <si>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</si>
  <si>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</si>
  <si>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</si>
  <si>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</si>
  <si>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</si>
  <si>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</si>
  <si>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</si>
  <si>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</si>
  <si>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</si>
  <si>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</si>
  <si>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</si>
  <si>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</si>
  <si>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</si>
  <si>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</si>
  <si>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</si>
  <si>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</si>
  <si>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</si>
  <si>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</si>
  <si>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</si>
  <si>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</si>
  <si>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</si>
  <si>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</si>
  <si>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</si>
  <si>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</si>
  <si>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</si>
  <si>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</si>
  <si>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</si>
  <si>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</si>
  <si>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</si>
  <si>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</si>
  <si>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</si>
  <si>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</si>
  <si>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</si>
  <si>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</si>
  <si>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110180801</t>
  </si>
  <si>
    <t>1</t>
  </si>
  <si>
    <t xml:space="preserve">REDD FINN HARDWOODS           </t>
  </si>
  <si>
    <t xml:space="preserve">NORTHERN HARDWOODS            </t>
  </si>
  <si>
    <t>110241101</t>
  </si>
  <si>
    <t xml:space="preserve">MONTREAL 8, 10 &amp; 11           </t>
  </si>
  <si>
    <t xml:space="preserve">ERICKSON LOGGING, INC.        </t>
  </si>
  <si>
    <t>110010801</t>
  </si>
  <si>
    <t xml:space="preserve">HANKA HARDWOODS               </t>
  </si>
  <si>
    <t xml:space="preserve">JOHN &amp; ARTHUR PENEGOR, INC    </t>
  </si>
  <si>
    <t>110100701</t>
  </si>
  <si>
    <t xml:space="preserve">DONKEN HDWD                   </t>
  </si>
  <si>
    <t xml:space="preserve">LAKESHORE FOREST PRODUCTS INC </t>
  </si>
  <si>
    <t>110201001</t>
  </si>
  <si>
    <t xml:space="preserve">DIEHARD PULP                  </t>
  </si>
  <si>
    <t xml:space="preserve">NORDINE LAND MANAGEMENT, INC. </t>
  </si>
  <si>
    <t>110200801</t>
  </si>
  <si>
    <t>2</t>
  </si>
  <si>
    <t xml:space="preserve">KING LAKE FIR II              </t>
  </si>
  <si>
    <t xml:space="preserve">MD CONTRACTING, INC           </t>
  </si>
  <si>
    <t>110110801</t>
  </si>
  <si>
    <t xml:space="preserve">NOTTER HARDWOODS              </t>
  </si>
  <si>
    <t xml:space="preserve">LINDSAY NETTELL LOGGING, INC. </t>
  </si>
  <si>
    <t>110090801</t>
  </si>
  <si>
    <t xml:space="preserve">RED RIDING HOOD HARDWOODS     </t>
  </si>
  <si>
    <t xml:space="preserve">LONGYEAR, J.M., LLC           </t>
  </si>
  <si>
    <t>110081001</t>
  </si>
  <si>
    <t xml:space="preserve">HOLLIDAYS HAVEN               </t>
  </si>
  <si>
    <t>110160901</t>
  </si>
  <si>
    <t xml:space="preserve">FUNKE HDWDS                   </t>
  </si>
  <si>
    <t>110111201</t>
  </si>
  <si>
    <t xml:space="preserve">KING HDWD                     </t>
  </si>
  <si>
    <t xml:space="preserve">J. CAREY LOGGING INC          </t>
  </si>
  <si>
    <t>110111101</t>
  </si>
  <si>
    <t xml:space="preserve">B.O.B                         </t>
  </si>
  <si>
    <t xml:space="preserve">NORMAN PESTKA CONST           </t>
  </si>
  <si>
    <t>110101001</t>
  </si>
  <si>
    <t xml:space="preserve">AHOY HARDWOODS                </t>
  </si>
  <si>
    <t>110121001</t>
  </si>
  <si>
    <t xml:space="preserve">MARINADE HDWDS                </t>
  </si>
  <si>
    <t>110061001</t>
  </si>
  <si>
    <t xml:space="preserve">IRON TRACK                    </t>
  </si>
  <si>
    <t xml:space="preserve">MINERICK LOGGING, INC.        </t>
  </si>
  <si>
    <t>110050901</t>
  </si>
  <si>
    <t xml:space="preserve">DOMMER LAKE HDWD              </t>
  </si>
  <si>
    <t>110041201</t>
  </si>
  <si>
    <t xml:space="preserve">LITTLE LAKE JACK PINE         </t>
  </si>
  <si>
    <t xml:space="preserve">ALSTAR FARM LLC               </t>
  </si>
  <si>
    <t>110041001</t>
  </si>
  <si>
    <t xml:space="preserve">TEDDY BEER HDWD               </t>
  </si>
  <si>
    <t xml:space="preserve">TRIEST FOREST PRODUCTS INC    </t>
  </si>
  <si>
    <t>110031201</t>
  </si>
  <si>
    <t xml:space="preserve">RED FLAG RED OAK              </t>
  </si>
  <si>
    <t>110021201</t>
  </si>
  <si>
    <t xml:space="preserve">#2 HARDWOOD                   </t>
  </si>
  <si>
    <t>110021001</t>
  </si>
  <si>
    <t xml:space="preserve">RUTH MIX                      </t>
  </si>
  <si>
    <t xml:space="preserve">PHILIP ACCIACCA                      </t>
  </si>
  <si>
    <t>110020901</t>
  </si>
  <si>
    <t xml:space="preserve">DILBERTS MIX                  </t>
  </si>
  <si>
    <t>110070901</t>
  </si>
  <si>
    <t xml:space="preserve">WIGWORM HARDWOODS             </t>
  </si>
  <si>
    <t xml:space="preserve">ALLAN ESKEL                         </t>
  </si>
  <si>
    <t>110181101</t>
  </si>
  <si>
    <t xml:space="preserve">14 MILE POINT MIX             </t>
  </si>
  <si>
    <t>110211101</t>
  </si>
  <si>
    <t xml:space="preserve">MONTREAL 1 &amp; 2                </t>
  </si>
  <si>
    <t xml:space="preserve">DAVID NEWMAN                        </t>
  </si>
  <si>
    <t>110211001</t>
  </si>
  <si>
    <t xml:space="preserve">OLLILA ASPEN                  </t>
  </si>
  <si>
    <t>110201201</t>
  </si>
  <si>
    <t xml:space="preserve">HURON MOUTH JACKPINE          </t>
  </si>
  <si>
    <t>110191201</t>
  </si>
  <si>
    <t xml:space="preserve">BIG ERICS WOOD                </t>
  </si>
  <si>
    <t>110170901</t>
  </si>
  <si>
    <t xml:space="preserve">FOOT AGAIN HARDWOODS          </t>
  </si>
  <si>
    <t xml:space="preserve">BFP MANAGEMENT INC            </t>
  </si>
  <si>
    <t>110150901</t>
  </si>
  <si>
    <t xml:space="preserve">BRADS EYE ASPEN               </t>
  </si>
  <si>
    <t>110161001</t>
  </si>
  <si>
    <t xml:space="preserve">HIGH STEP HDWDS               </t>
  </si>
  <si>
    <t xml:space="preserve">PARK FALLS HARDWOODS          </t>
  </si>
  <si>
    <t>110051101</t>
  </si>
  <si>
    <t xml:space="preserve">TECH HARDWOODS                </t>
  </si>
  <si>
    <t>110011001</t>
  </si>
  <si>
    <t xml:space="preserve">SEA SICK HARDWOODS            </t>
  </si>
  <si>
    <t>110011101</t>
  </si>
  <si>
    <t xml:space="preserve">2X PINE                       </t>
  </si>
  <si>
    <t>110231101</t>
  </si>
  <si>
    <t xml:space="preserve">MONTREAL 4, 5, 7 &amp; 9          </t>
  </si>
  <si>
    <t>110231001</t>
  </si>
  <si>
    <t xml:space="preserve">SIGNAL ROCK                   </t>
  </si>
  <si>
    <t xml:space="preserve">SANTTI BROTHERS, INC          </t>
  </si>
  <si>
    <t>110021101</t>
  </si>
  <si>
    <t xml:space="preserve">PAM BLOCK                     </t>
  </si>
  <si>
    <t>110221101</t>
  </si>
  <si>
    <t xml:space="preserve">MONTREAL 3 &amp; 6                </t>
  </si>
  <si>
    <t>110031001</t>
  </si>
  <si>
    <t xml:space="preserve">ROCK ON                       </t>
  </si>
  <si>
    <t>110031101</t>
  </si>
  <si>
    <t xml:space="preserve">AWOL MIX                      </t>
  </si>
  <si>
    <t>110221001</t>
  </si>
  <si>
    <t xml:space="preserve">TOWER HDWDS                   </t>
  </si>
  <si>
    <t xml:space="preserve">S.D. WARREN SERVICE COMPANY   </t>
  </si>
  <si>
    <t>110121201</t>
  </si>
  <si>
    <t xml:space="preserve">SLIPPING HDWDS                </t>
  </si>
  <si>
    <t>110041101</t>
  </si>
  <si>
    <t xml:space="preserve">PANCAKE MIX                   </t>
  </si>
  <si>
    <t>110051001</t>
  </si>
  <si>
    <t xml:space="preserve">COON HDWD                     </t>
  </si>
  <si>
    <t xml:space="preserve">CALVIN KOSTAMO                       </t>
  </si>
  <si>
    <t>110131001</t>
  </si>
  <si>
    <t xml:space="preserve">POWERLINE HARDWOODS           </t>
  </si>
  <si>
    <t>110071001</t>
  </si>
  <si>
    <t xml:space="preserve">R &amp; B HARDWOODS               </t>
  </si>
  <si>
    <t xml:space="preserve">PINE RIVER HARDWOODS, L.L.C.  </t>
  </si>
  <si>
    <t>110071101</t>
  </si>
  <si>
    <t xml:space="preserve">CRUZIN SPRUCE                 </t>
  </si>
  <si>
    <t>110071201</t>
  </si>
  <si>
    <t xml:space="preserve">FRED SAID HARDWOODS           </t>
  </si>
  <si>
    <t>110171101</t>
  </si>
  <si>
    <t xml:space="preserve">LEEKY HARDWOODS               </t>
  </si>
  <si>
    <t>110091101</t>
  </si>
  <si>
    <t xml:space="preserve">WOW MIX                       </t>
  </si>
  <si>
    <t>110171001</t>
  </si>
  <si>
    <t xml:space="preserve">PLUM HARDWOODS                </t>
  </si>
  <si>
    <t>110151001</t>
  </si>
  <si>
    <t xml:space="preserve">LOA HARDWOODS                 </t>
  </si>
  <si>
    <t>110161101</t>
  </si>
  <si>
    <t xml:space="preserve">HIDDEN HOLE HARDWOODS         </t>
  </si>
  <si>
    <t>110141101</t>
  </si>
  <si>
    <t xml:space="preserve">TRIANGLE HARDWOODS            </t>
  </si>
  <si>
    <t>110101101</t>
  </si>
  <si>
    <t xml:space="preserve">T.P. HARDWOODS                </t>
  </si>
  <si>
    <t xml:space="preserve">NORTHERN HDWDS OPERATING CO   </t>
  </si>
  <si>
    <t>110061101</t>
  </si>
  <si>
    <t xml:space="preserve">HANDCREW HARDWOODS            </t>
  </si>
  <si>
    <t>110121101</t>
  </si>
  <si>
    <t xml:space="preserve">ELM RIVER HARDWOODS           </t>
  </si>
  <si>
    <t>110171201</t>
  </si>
  <si>
    <t xml:space="preserve">MAKIS MIX                     </t>
  </si>
  <si>
    <t xml:space="preserve">CORRIGAN LOGGING              </t>
  </si>
  <si>
    <t>110081101</t>
  </si>
  <si>
    <t xml:space="preserve">THE KENTNER MIX               </t>
  </si>
  <si>
    <t xml:space="preserve">HILBERG LOGGING               </t>
  </si>
  <si>
    <t xml:space="preserve">                                  as of June 13,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</si>
</sst>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9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50</v>
      </c>
      <c r="S12" t="s">
        <v>28</v>
      </c>
    </row>
    <row r="13" spans="4:5" ht="14.25" thickBot="1" thickTop="1">
      <c r="D13" s="16" t="s">
        <v>18</v>
      </c>
      <c r="E13" s="34">
        <f>SUM(E9:E12)</f>
        <v>59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7796</v>
      </c>
    </row>
    <row r="18" spans="4:7" ht="12.75">
      <c r="D18" s="11" t="s">
        <v>37</v>
      </c>
      <c r="G18" s="20">
        <f>DSUM(DATABASE,5,U15:U16)</f>
        <v>79459.63000000003</v>
      </c>
    </row>
    <row r="19" spans="4:7" ht="12.75">
      <c r="D19" s="11" t="s">
        <v>34</v>
      </c>
      <c r="G19" s="17">
        <f>DSUM(DATABASE,6,V15:V16)</f>
        <v>4840567.28</v>
      </c>
    </row>
    <row r="20" spans="4:7" ht="12.75">
      <c r="D20" s="11" t="s">
        <v>38</v>
      </c>
      <c r="G20" s="17">
        <f>DSUM(DATABASE,7,W15:W16)</f>
        <v>2388670.8400000003</v>
      </c>
    </row>
    <row r="21" spans="4:7" ht="12.75">
      <c r="D21" s="11" t="s">
        <v>35</v>
      </c>
      <c r="E21" s="21"/>
      <c r="F21" s="21"/>
      <c r="G21" s="17">
        <f>+G19-G20</f>
        <v>2451896.44</v>
      </c>
    </row>
    <row r="22" spans="4:7" ht="12.75">
      <c r="D22" s="11" t="s">
        <v>44</v>
      </c>
      <c r="E22" s="21"/>
      <c r="F22" s="21"/>
      <c r="G22" s="35">
        <f>+G20/G19</f>
        <v>0.4934691952055669</v>
      </c>
    </row>
    <row r="23" spans="4:7" ht="12.75">
      <c r="D23" s="11" t="s">
        <v>40</v>
      </c>
      <c r="E23" s="21"/>
      <c r="F23" s="21"/>
      <c r="G23" s="49">
        <v>41073</v>
      </c>
    </row>
    <row r="24" spans="4:7" ht="13.5" thickBot="1">
      <c r="D24" s="10" t="s">
        <v>43</v>
      </c>
      <c r="E24" s="5"/>
      <c r="F24" s="5"/>
      <c r="G24" s="50">
        <f>DAVERAGE(DATABASE,13,X15:X16)/365</f>
        <v>2.873508242396099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186</v>
      </c>
      <c r="F31" s="1">
        <v>2072.2</v>
      </c>
      <c r="G31" s="27">
        <v>172470.1</v>
      </c>
      <c r="H31" s="27">
        <v>172470.1</v>
      </c>
      <c r="I31" s="37">
        <v>39709</v>
      </c>
      <c r="J31" s="37">
        <v>40724</v>
      </c>
      <c r="K31" s="37">
        <v>41090</v>
      </c>
      <c r="L31" s="24">
        <v>17</v>
      </c>
      <c r="M31" s="24" t="s">
        <v>53</v>
      </c>
      <c r="N31" s="38">
        <v>1381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105</v>
      </c>
      <c r="F32" s="1">
        <v>1224.2</v>
      </c>
      <c r="G32" s="27">
        <v>22471.2</v>
      </c>
      <c r="H32" s="27">
        <v>11460.32</v>
      </c>
      <c r="I32" s="37">
        <v>40991</v>
      </c>
      <c r="J32" s="37">
        <v>41090</v>
      </c>
      <c r="K32" s="37">
        <v>41090</v>
      </c>
      <c r="L32" s="24">
        <v>17</v>
      </c>
      <c r="M32" s="24" t="s">
        <v>56</v>
      </c>
      <c r="N32" s="38">
        <v>99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42</v>
      </c>
      <c r="F33" s="1">
        <v>381.8</v>
      </c>
      <c r="G33" s="27">
        <v>48470.65</v>
      </c>
      <c r="H33" s="27">
        <v>48470.65</v>
      </c>
      <c r="I33" s="37">
        <v>39723</v>
      </c>
      <c r="J33" s="37">
        <v>40724</v>
      </c>
      <c r="K33" s="37">
        <v>41090</v>
      </c>
      <c r="L33" s="24">
        <v>17</v>
      </c>
      <c r="M33" s="24" t="s">
        <v>59</v>
      </c>
      <c r="N33" s="38">
        <v>1367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137</v>
      </c>
      <c r="F34" s="1">
        <v>627.7</v>
      </c>
      <c r="G34" s="27">
        <v>98052.75</v>
      </c>
      <c r="H34" s="27">
        <v>44824.12</v>
      </c>
      <c r="I34" s="37">
        <v>39430</v>
      </c>
      <c r="J34" s="37">
        <v>40724</v>
      </c>
      <c r="K34" s="37">
        <v>41090</v>
      </c>
      <c r="L34" s="24">
        <v>17</v>
      </c>
      <c r="M34" s="24" t="s">
        <v>62</v>
      </c>
      <c r="N34" s="38">
        <v>1660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131</v>
      </c>
      <c r="F35" s="1">
        <v>2572</v>
      </c>
      <c r="G35" s="27">
        <v>137025.47</v>
      </c>
      <c r="H35" s="27">
        <v>53439.93</v>
      </c>
      <c r="I35" s="37">
        <v>40470</v>
      </c>
      <c r="J35" s="37">
        <v>41090</v>
      </c>
      <c r="K35" s="37">
        <v>41090</v>
      </c>
      <c r="L35" s="24">
        <v>17</v>
      </c>
      <c r="M35" s="24" t="s">
        <v>65</v>
      </c>
      <c r="N35" s="38">
        <v>620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67</v>
      </c>
      <c r="D36" s="36" t="s">
        <v>68</v>
      </c>
      <c r="E36" s="1">
        <v>104</v>
      </c>
      <c r="F36" s="1">
        <v>1.13</v>
      </c>
      <c r="G36" s="27">
        <v>31470.45</v>
      </c>
      <c r="H36" s="27">
        <v>31470.45</v>
      </c>
      <c r="I36" s="37">
        <v>39863</v>
      </c>
      <c r="J36" s="37">
        <v>40724</v>
      </c>
      <c r="K36" s="37">
        <v>41090</v>
      </c>
      <c r="L36" s="24">
        <v>17</v>
      </c>
      <c r="M36" s="24" t="s">
        <v>69</v>
      </c>
      <c r="N36" s="38">
        <v>1227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78</v>
      </c>
      <c r="F37" s="1">
        <v>888</v>
      </c>
      <c r="G37" s="27">
        <v>33913.95</v>
      </c>
      <c r="H37" s="27">
        <v>16472.49</v>
      </c>
      <c r="I37" s="37">
        <v>39818</v>
      </c>
      <c r="J37" s="37">
        <v>40724</v>
      </c>
      <c r="K37" s="37">
        <v>41090</v>
      </c>
      <c r="L37" s="24">
        <v>17</v>
      </c>
      <c r="M37" s="24" t="s">
        <v>72</v>
      </c>
      <c r="N37" s="38">
        <v>1272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51</v>
      </c>
      <c r="D38" s="36" t="s">
        <v>74</v>
      </c>
      <c r="E38" s="1">
        <v>197</v>
      </c>
      <c r="F38" s="1">
        <v>1485.6</v>
      </c>
      <c r="G38" s="27">
        <v>171063.3</v>
      </c>
      <c r="H38" s="27">
        <v>171063.3</v>
      </c>
      <c r="I38" s="37">
        <v>39531</v>
      </c>
      <c r="J38" s="37">
        <v>40724</v>
      </c>
      <c r="K38" s="37">
        <v>41090</v>
      </c>
      <c r="L38" s="24">
        <v>17</v>
      </c>
      <c r="M38" s="24" t="s">
        <v>75</v>
      </c>
      <c r="N38" s="38">
        <v>1559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51</v>
      </c>
      <c r="D39" s="36" t="s">
        <v>77</v>
      </c>
      <c r="E39" s="1">
        <v>28</v>
      </c>
      <c r="F39" s="1">
        <v>352.6</v>
      </c>
      <c r="G39" s="27">
        <v>10892.8</v>
      </c>
      <c r="H39" s="27">
        <v>1089.28</v>
      </c>
      <c r="I39" s="37">
        <v>40438</v>
      </c>
      <c r="J39" s="37">
        <v>41090</v>
      </c>
      <c r="K39" s="37">
        <v>41090</v>
      </c>
      <c r="L39" s="24">
        <v>17</v>
      </c>
      <c r="M39" s="24" t="s">
        <v>75</v>
      </c>
      <c r="N39" s="38">
        <v>652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55</v>
      </c>
      <c r="F40" s="1">
        <v>290.6</v>
      </c>
      <c r="G40" s="27">
        <v>7242.3</v>
      </c>
      <c r="H40" s="27">
        <v>1054.23</v>
      </c>
      <c r="I40" s="37">
        <v>40087</v>
      </c>
      <c r="J40" s="37">
        <v>41438</v>
      </c>
      <c r="K40" s="37">
        <v>41438</v>
      </c>
      <c r="L40" s="24">
        <v>365</v>
      </c>
      <c r="M40" s="24" t="s">
        <v>59</v>
      </c>
      <c r="N40" s="38">
        <v>1351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118</v>
      </c>
      <c r="F41" s="1">
        <v>1295.8</v>
      </c>
      <c r="G41" s="27">
        <v>37199.7</v>
      </c>
      <c r="H41" s="27">
        <v>3719.97</v>
      </c>
      <c r="I41" s="37">
        <v>40963</v>
      </c>
      <c r="J41" s="37">
        <v>41455</v>
      </c>
      <c r="K41" s="37">
        <v>41455</v>
      </c>
      <c r="L41" s="64">
        <v>382</v>
      </c>
      <c r="M41" s="65" t="s">
        <v>82</v>
      </c>
      <c r="N41" s="2">
        <v>492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99</v>
      </c>
      <c r="F42" s="1">
        <v>861.7</v>
      </c>
      <c r="G42" s="27">
        <v>90971.06</v>
      </c>
      <c r="H42" s="27">
        <v>32749.58</v>
      </c>
      <c r="I42" s="37">
        <v>40675</v>
      </c>
      <c r="J42" s="37">
        <v>41455</v>
      </c>
      <c r="K42" s="37">
        <v>41455</v>
      </c>
      <c r="L42" s="24">
        <v>382</v>
      </c>
      <c r="M42" s="24" t="s">
        <v>85</v>
      </c>
      <c r="N42" s="38">
        <v>780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143</v>
      </c>
      <c r="F43" s="1">
        <v>1320.2</v>
      </c>
      <c r="G43" s="27">
        <v>217639.34</v>
      </c>
      <c r="H43" s="27">
        <v>217639.34</v>
      </c>
      <c r="I43" s="37">
        <v>40428</v>
      </c>
      <c r="J43" s="37">
        <v>41455</v>
      </c>
      <c r="K43" s="37">
        <v>41455</v>
      </c>
      <c r="L43" s="24">
        <v>382</v>
      </c>
      <c r="M43" s="24" t="s">
        <v>56</v>
      </c>
      <c r="N43" s="38">
        <v>1027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225</v>
      </c>
      <c r="F44" s="1">
        <v>1575</v>
      </c>
      <c r="G44" s="27">
        <v>257343.76</v>
      </c>
      <c r="H44" s="27">
        <v>257343.76</v>
      </c>
      <c r="I44" s="37">
        <v>40233</v>
      </c>
      <c r="J44" s="37">
        <v>41455</v>
      </c>
      <c r="K44" s="37">
        <v>41455</v>
      </c>
      <c r="L44" s="24">
        <v>382</v>
      </c>
      <c r="M44" s="24" t="s">
        <v>53</v>
      </c>
      <c r="N44" s="38">
        <v>1222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29</v>
      </c>
      <c r="F45" s="1">
        <v>706.7</v>
      </c>
      <c r="G45" s="27">
        <v>16889.98</v>
      </c>
      <c r="H45" s="27">
        <v>1689</v>
      </c>
      <c r="I45" s="37">
        <v>40415</v>
      </c>
      <c r="J45" s="37">
        <v>41455</v>
      </c>
      <c r="K45" s="37">
        <v>41455</v>
      </c>
      <c r="L45" s="24">
        <v>382</v>
      </c>
      <c r="M45" s="24" t="s">
        <v>92</v>
      </c>
      <c r="N45" s="38">
        <v>1040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221</v>
      </c>
      <c r="F46" s="1">
        <v>1239.8</v>
      </c>
      <c r="G46" s="27">
        <v>57648.9</v>
      </c>
      <c r="H46" s="27">
        <v>28824.45</v>
      </c>
      <c r="I46" s="37">
        <v>40233</v>
      </c>
      <c r="J46" s="37">
        <v>41455</v>
      </c>
      <c r="K46" s="37">
        <v>41455</v>
      </c>
      <c r="L46" s="24">
        <v>382</v>
      </c>
      <c r="M46" s="24" t="s">
        <v>69</v>
      </c>
      <c r="N46" s="38">
        <v>1222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80</v>
      </c>
      <c r="F47" s="1">
        <v>1439</v>
      </c>
      <c r="G47" s="27">
        <v>92542.09</v>
      </c>
      <c r="H47" s="27">
        <v>47196.47</v>
      </c>
      <c r="I47" s="37">
        <v>40963</v>
      </c>
      <c r="J47" s="37">
        <v>41455</v>
      </c>
      <c r="K47" s="37">
        <v>41455</v>
      </c>
      <c r="L47" s="24">
        <v>382</v>
      </c>
      <c r="M47" s="24" t="s">
        <v>97</v>
      </c>
      <c r="N47" s="38">
        <v>492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96</v>
      </c>
      <c r="F48" s="1">
        <v>510.6</v>
      </c>
      <c r="G48" s="27">
        <v>19574.58</v>
      </c>
      <c r="H48" s="27">
        <v>1957.46</v>
      </c>
      <c r="I48" s="37">
        <v>40424</v>
      </c>
      <c r="J48" s="37">
        <v>41455</v>
      </c>
      <c r="K48" s="37">
        <v>41455</v>
      </c>
      <c r="L48" s="24">
        <v>382</v>
      </c>
      <c r="M48" s="24" t="s">
        <v>100</v>
      </c>
      <c r="N48" s="38">
        <v>1031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51</v>
      </c>
      <c r="D49" s="2" t="s">
        <v>102</v>
      </c>
      <c r="E49" s="1">
        <v>59</v>
      </c>
      <c r="F49" s="1">
        <v>444</v>
      </c>
      <c r="G49" s="27">
        <v>15731.8</v>
      </c>
      <c r="H49" s="27">
        <v>1573.18</v>
      </c>
      <c r="I49" s="37">
        <v>40969</v>
      </c>
      <c r="J49" s="37">
        <v>41455</v>
      </c>
      <c r="K49" s="37">
        <v>41455</v>
      </c>
      <c r="L49" s="24">
        <v>382</v>
      </c>
      <c r="M49" s="24" t="s">
        <v>97</v>
      </c>
      <c r="N49" s="38">
        <v>486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21</v>
      </c>
      <c r="F50" s="1">
        <v>147.8</v>
      </c>
      <c r="G50" s="27">
        <v>12990.78</v>
      </c>
      <c r="H50" s="27">
        <v>1299.08</v>
      </c>
      <c r="I50" s="37">
        <v>40970</v>
      </c>
      <c r="J50" s="37">
        <v>41455</v>
      </c>
      <c r="K50" s="37">
        <v>41455</v>
      </c>
      <c r="L50" s="24">
        <v>382</v>
      </c>
      <c r="M50" s="24" t="s">
        <v>82</v>
      </c>
      <c r="N50" s="38">
        <v>485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67</v>
      </c>
      <c r="D51" s="2" t="s">
        <v>106</v>
      </c>
      <c r="E51" s="1">
        <v>49</v>
      </c>
      <c r="F51" s="1">
        <v>614</v>
      </c>
      <c r="G51" s="27">
        <v>16220</v>
      </c>
      <c r="H51" s="27">
        <v>16220</v>
      </c>
      <c r="I51" s="37">
        <v>40284</v>
      </c>
      <c r="J51" s="37">
        <v>41455</v>
      </c>
      <c r="K51" s="37">
        <v>41455</v>
      </c>
      <c r="L51" s="24">
        <v>382</v>
      </c>
      <c r="M51" s="24" t="s">
        <v>107</v>
      </c>
      <c r="N51" s="38">
        <v>1171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132</v>
      </c>
      <c r="F52" s="1">
        <v>2237.4</v>
      </c>
      <c r="G52" s="27">
        <v>88458.18</v>
      </c>
      <c r="H52" s="27">
        <v>8845.82</v>
      </c>
      <c r="I52" s="37">
        <v>40242</v>
      </c>
      <c r="J52" s="37">
        <v>41455</v>
      </c>
      <c r="K52" s="37">
        <v>41455</v>
      </c>
      <c r="L52" s="24">
        <v>382</v>
      </c>
      <c r="M52" s="24" t="s">
        <v>92</v>
      </c>
      <c r="N52" s="38">
        <v>1213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167</v>
      </c>
      <c r="F53" s="1">
        <v>1761</v>
      </c>
      <c r="G53" s="27">
        <v>50780.3</v>
      </c>
      <c r="H53" s="27">
        <v>23358.84</v>
      </c>
      <c r="I53" s="37">
        <v>40141</v>
      </c>
      <c r="J53" s="37">
        <v>41455</v>
      </c>
      <c r="K53" s="37">
        <v>41455</v>
      </c>
      <c r="L53" s="24">
        <v>382</v>
      </c>
      <c r="M53" s="24" t="s">
        <v>112</v>
      </c>
      <c r="N53" s="38">
        <v>1314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279</v>
      </c>
      <c r="F54" s="1">
        <v>3751</v>
      </c>
      <c r="G54" s="27">
        <v>70064.6</v>
      </c>
      <c r="H54" s="27">
        <v>7006.46</v>
      </c>
      <c r="I54" s="37">
        <v>40675</v>
      </c>
      <c r="J54" s="37">
        <v>41455</v>
      </c>
      <c r="K54" s="37">
        <v>41455</v>
      </c>
      <c r="L54" s="24">
        <v>382</v>
      </c>
      <c r="M54" s="24" t="s">
        <v>85</v>
      </c>
      <c r="N54" s="38">
        <v>780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74</v>
      </c>
      <c r="F55" s="1">
        <v>1109.2</v>
      </c>
      <c r="G55" s="27">
        <v>25364.5</v>
      </c>
      <c r="H55" s="27">
        <v>2536.45</v>
      </c>
      <c r="I55" s="37">
        <v>40963</v>
      </c>
      <c r="J55" s="37">
        <v>41455</v>
      </c>
      <c r="K55" s="37">
        <v>41455</v>
      </c>
      <c r="L55" s="24">
        <v>382</v>
      </c>
      <c r="M55" s="24" t="s">
        <v>117</v>
      </c>
      <c r="N55" s="38">
        <v>492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29</v>
      </c>
      <c r="F56" s="1">
        <v>625.6</v>
      </c>
      <c r="G56" s="27">
        <v>13639.3</v>
      </c>
      <c r="H56" s="27">
        <v>1363.93</v>
      </c>
      <c r="I56" s="37">
        <v>40409</v>
      </c>
      <c r="J56" s="37">
        <v>41455</v>
      </c>
      <c r="K56" s="37">
        <v>41455</v>
      </c>
      <c r="L56" s="24">
        <v>382</v>
      </c>
      <c r="M56" s="24" t="s">
        <v>97</v>
      </c>
      <c r="N56" s="38">
        <v>1046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51</v>
      </c>
      <c r="D57" s="2" t="s">
        <v>121</v>
      </c>
      <c r="E57" s="1">
        <v>31</v>
      </c>
      <c r="F57" s="1">
        <v>753</v>
      </c>
      <c r="G57" s="27">
        <v>30265.53</v>
      </c>
      <c r="H57" s="27">
        <v>30265.53</v>
      </c>
      <c r="I57" s="37">
        <v>40969</v>
      </c>
      <c r="J57" s="37">
        <v>41455</v>
      </c>
      <c r="K57" s="37">
        <v>41455</v>
      </c>
      <c r="L57" s="24">
        <v>382</v>
      </c>
      <c r="M57" s="24" t="s">
        <v>97</v>
      </c>
      <c r="N57" s="38">
        <v>486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51</v>
      </c>
      <c r="F58" s="1">
        <v>226</v>
      </c>
      <c r="G58" s="27">
        <v>9632.6</v>
      </c>
      <c r="H58" s="27">
        <v>963.26</v>
      </c>
      <c r="I58" s="37">
        <v>40967</v>
      </c>
      <c r="J58" s="37">
        <v>41455</v>
      </c>
      <c r="K58" s="37">
        <v>41455</v>
      </c>
      <c r="L58" s="24">
        <v>382</v>
      </c>
      <c r="M58" s="24" t="s">
        <v>75</v>
      </c>
      <c r="N58" s="38">
        <v>488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198</v>
      </c>
      <c r="F59" s="1">
        <v>1765.6</v>
      </c>
      <c r="G59" s="27">
        <v>137957.1</v>
      </c>
      <c r="H59" s="27">
        <v>137957.1</v>
      </c>
      <c r="I59" s="37">
        <v>40235</v>
      </c>
      <c r="J59" s="37">
        <v>41455</v>
      </c>
      <c r="K59" s="37">
        <v>41455</v>
      </c>
      <c r="L59" s="24">
        <v>382</v>
      </c>
      <c r="M59" s="24" t="s">
        <v>126</v>
      </c>
      <c r="N59" s="38">
        <v>1220</v>
      </c>
      <c r="O59" s="38"/>
      <c r="P59" s="38"/>
      <c r="Q59" s="38"/>
      <c r="R59" s="38"/>
    </row>
    <row r="60" spans="2:18" s="2" customFormat="1" ht="11.25">
      <c r="B60" s="53" t="s">
        <v>127</v>
      </c>
      <c r="C60" s="51" t="s">
        <v>51</v>
      </c>
      <c r="D60" s="2" t="s">
        <v>128</v>
      </c>
      <c r="E60" s="1">
        <v>121</v>
      </c>
      <c r="F60" s="1">
        <v>3175.8</v>
      </c>
      <c r="G60" s="27">
        <v>51474.68</v>
      </c>
      <c r="H60" s="27">
        <v>26252.09</v>
      </c>
      <c r="I60" s="37">
        <v>40072</v>
      </c>
      <c r="J60" s="37">
        <v>41455</v>
      </c>
      <c r="K60" s="37">
        <v>41455</v>
      </c>
      <c r="L60" s="24">
        <v>382</v>
      </c>
      <c r="M60" s="24" t="s">
        <v>117</v>
      </c>
      <c r="N60" s="38">
        <v>1383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105</v>
      </c>
      <c r="F61" s="1">
        <v>949.3</v>
      </c>
      <c r="G61" s="27">
        <v>113075.8</v>
      </c>
      <c r="H61" s="27">
        <v>113075.8</v>
      </c>
      <c r="I61" s="37">
        <v>40232</v>
      </c>
      <c r="J61" s="37">
        <v>41455</v>
      </c>
      <c r="K61" s="37">
        <v>41455</v>
      </c>
      <c r="L61" s="24">
        <v>382</v>
      </c>
      <c r="M61" s="24" t="s">
        <v>131</v>
      </c>
      <c r="N61" s="38">
        <v>1223</v>
      </c>
      <c r="O61" s="38"/>
      <c r="P61" s="38"/>
      <c r="Q61" s="38"/>
      <c r="R61" s="38"/>
    </row>
    <row r="62" spans="2:18" s="2" customFormat="1" ht="11.25">
      <c r="B62" s="53" t="s">
        <v>132</v>
      </c>
      <c r="C62" s="51" t="s">
        <v>51</v>
      </c>
      <c r="D62" s="2" t="s">
        <v>133</v>
      </c>
      <c r="E62" s="1">
        <v>70</v>
      </c>
      <c r="F62" s="1">
        <v>430.8</v>
      </c>
      <c r="G62" s="27">
        <v>20686</v>
      </c>
      <c r="H62" s="27">
        <v>2068.6</v>
      </c>
      <c r="I62" s="37">
        <v>40834</v>
      </c>
      <c r="J62" s="37">
        <v>41820</v>
      </c>
      <c r="K62" s="37">
        <v>41820</v>
      </c>
      <c r="L62" s="24">
        <v>747</v>
      </c>
      <c r="M62" s="24" t="s">
        <v>75</v>
      </c>
      <c r="N62" s="38">
        <v>986</v>
      </c>
      <c r="O62" s="38"/>
      <c r="P62" s="38"/>
      <c r="Q62" s="38"/>
      <c r="R62" s="38"/>
    </row>
    <row r="63" spans="2:18" s="2" customFormat="1" ht="11.25">
      <c r="B63" s="53" t="s">
        <v>134</v>
      </c>
      <c r="C63" s="51" t="s">
        <v>51</v>
      </c>
      <c r="D63" s="2" t="s">
        <v>135</v>
      </c>
      <c r="E63" s="1">
        <v>114</v>
      </c>
      <c r="F63" s="1">
        <v>880.4</v>
      </c>
      <c r="G63" s="27">
        <v>56500.3</v>
      </c>
      <c r="H63" s="27">
        <v>5650.03</v>
      </c>
      <c r="I63" s="37">
        <v>40465</v>
      </c>
      <c r="J63" s="37">
        <v>41820</v>
      </c>
      <c r="K63" s="37">
        <v>41820</v>
      </c>
      <c r="L63" s="24">
        <v>747</v>
      </c>
      <c r="M63" s="24" t="s">
        <v>126</v>
      </c>
      <c r="N63" s="38">
        <v>1355</v>
      </c>
      <c r="O63" s="38"/>
      <c r="P63" s="38"/>
      <c r="Q63" s="38"/>
      <c r="R63" s="38"/>
    </row>
    <row r="64" spans="2:18" s="2" customFormat="1" ht="11.25">
      <c r="B64" s="53" t="s">
        <v>136</v>
      </c>
      <c r="C64" s="51" t="s">
        <v>51</v>
      </c>
      <c r="D64" s="2" t="s">
        <v>137</v>
      </c>
      <c r="E64" s="1">
        <v>157</v>
      </c>
      <c r="F64" s="1">
        <v>1618.4</v>
      </c>
      <c r="G64" s="27">
        <v>82620.05</v>
      </c>
      <c r="H64" s="27">
        <v>42962.43</v>
      </c>
      <c r="I64" s="37">
        <v>40584</v>
      </c>
      <c r="J64" s="37">
        <v>41820</v>
      </c>
      <c r="K64" s="37">
        <v>41820</v>
      </c>
      <c r="L64" s="24">
        <v>747</v>
      </c>
      <c r="M64" s="24" t="s">
        <v>85</v>
      </c>
      <c r="N64" s="38">
        <v>1236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141</v>
      </c>
      <c r="F65" s="1">
        <v>2103.8</v>
      </c>
      <c r="G65" s="27">
        <v>30645.8</v>
      </c>
      <c r="H65" s="27">
        <v>3064.58</v>
      </c>
      <c r="I65" s="37">
        <v>41046</v>
      </c>
      <c r="J65" s="37">
        <v>41820</v>
      </c>
      <c r="K65" s="37">
        <v>41820</v>
      </c>
      <c r="L65" s="24">
        <v>747</v>
      </c>
      <c r="M65" s="24" t="s">
        <v>56</v>
      </c>
      <c r="N65" s="38">
        <v>774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88</v>
      </c>
      <c r="F66" s="1">
        <v>1379.8</v>
      </c>
      <c r="G66" s="27">
        <v>38219.6</v>
      </c>
      <c r="H66" s="27">
        <v>11848.07</v>
      </c>
      <c r="I66" s="37">
        <v>40546</v>
      </c>
      <c r="J66" s="37">
        <v>41820</v>
      </c>
      <c r="K66" s="37">
        <v>41820</v>
      </c>
      <c r="L66" s="24">
        <v>747</v>
      </c>
      <c r="M66" s="24" t="s">
        <v>142</v>
      </c>
      <c r="N66" s="38">
        <v>1274</v>
      </c>
      <c r="O66" s="38"/>
      <c r="P66" s="38"/>
      <c r="Q66" s="38"/>
      <c r="R66" s="38"/>
    </row>
    <row r="67" spans="2:18" s="2" customFormat="1" ht="11.25">
      <c r="B67" s="53" t="s">
        <v>143</v>
      </c>
      <c r="C67" s="51" t="s">
        <v>51</v>
      </c>
      <c r="D67" s="2" t="s">
        <v>144</v>
      </c>
      <c r="E67" s="1">
        <v>167</v>
      </c>
      <c r="F67" s="1">
        <v>2674</v>
      </c>
      <c r="G67" s="27">
        <v>109749.53</v>
      </c>
      <c r="H67" s="27">
        <v>21949.91</v>
      </c>
      <c r="I67" s="37">
        <v>40672</v>
      </c>
      <c r="J67" s="37">
        <v>41820</v>
      </c>
      <c r="K67" s="37">
        <v>41820</v>
      </c>
      <c r="L67" s="24">
        <v>747</v>
      </c>
      <c r="M67" s="24" t="s">
        <v>82</v>
      </c>
      <c r="N67" s="38">
        <v>1148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71</v>
      </c>
      <c r="F68" s="1">
        <v>1143.8</v>
      </c>
      <c r="G68" s="27">
        <v>19756.15</v>
      </c>
      <c r="H68" s="27">
        <v>19756.15</v>
      </c>
      <c r="I68" s="37">
        <v>40991</v>
      </c>
      <c r="J68" s="37">
        <v>41820</v>
      </c>
      <c r="K68" s="37">
        <v>41820</v>
      </c>
      <c r="L68" s="24">
        <v>747</v>
      </c>
      <c r="M68" s="24" t="s">
        <v>56</v>
      </c>
      <c r="N68" s="38">
        <v>829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51</v>
      </c>
      <c r="D69" s="2" t="s">
        <v>148</v>
      </c>
      <c r="E69" s="1">
        <v>136</v>
      </c>
      <c r="F69" s="1">
        <v>2007</v>
      </c>
      <c r="G69" s="27">
        <v>20818.47</v>
      </c>
      <c r="H69" s="27">
        <v>2081.85</v>
      </c>
      <c r="I69" s="37">
        <v>40541</v>
      </c>
      <c r="J69" s="37">
        <v>41820</v>
      </c>
      <c r="K69" s="37">
        <v>41820</v>
      </c>
      <c r="L69" s="24">
        <v>747</v>
      </c>
      <c r="M69" s="24" t="s">
        <v>82</v>
      </c>
      <c r="N69" s="38">
        <v>1279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51</v>
      </c>
      <c r="D70" s="2" t="s">
        <v>150</v>
      </c>
      <c r="E70" s="1">
        <v>75</v>
      </c>
      <c r="F70" s="1">
        <v>925.2</v>
      </c>
      <c r="G70" s="27">
        <v>38928.32</v>
      </c>
      <c r="H70" s="27">
        <v>17518</v>
      </c>
      <c r="I70" s="37">
        <v>40708</v>
      </c>
      <c r="J70" s="37">
        <v>41820</v>
      </c>
      <c r="K70" s="37">
        <v>41820</v>
      </c>
      <c r="L70" s="24">
        <v>747</v>
      </c>
      <c r="M70" s="24" t="s">
        <v>92</v>
      </c>
      <c r="N70" s="38">
        <v>1112</v>
      </c>
      <c r="O70" s="38"/>
      <c r="P70" s="38"/>
      <c r="Q70" s="38"/>
      <c r="R70" s="38"/>
    </row>
    <row r="71" spans="2:18" s="2" customFormat="1" ht="11.25">
      <c r="B71" s="53" t="s">
        <v>151</v>
      </c>
      <c r="C71" s="51" t="s">
        <v>51</v>
      </c>
      <c r="D71" s="2" t="s">
        <v>152</v>
      </c>
      <c r="E71" s="1">
        <v>318</v>
      </c>
      <c r="F71" s="1">
        <v>1524.8</v>
      </c>
      <c r="G71" s="27">
        <v>91003.06</v>
      </c>
      <c r="H71" s="27">
        <v>91003.06</v>
      </c>
      <c r="I71" s="37">
        <v>40533</v>
      </c>
      <c r="J71" s="37">
        <v>41820</v>
      </c>
      <c r="K71" s="37">
        <v>41820</v>
      </c>
      <c r="L71" s="24">
        <v>747</v>
      </c>
      <c r="M71" s="24" t="s">
        <v>153</v>
      </c>
      <c r="N71" s="38">
        <v>1287</v>
      </c>
      <c r="O71" s="38"/>
      <c r="P71" s="38"/>
      <c r="Q71" s="38"/>
      <c r="R71" s="38"/>
    </row>
    <row r="72" spans="2:18" s="2" customFormat="1" ht="11.25">
      <c r="B72" s="53" t="s">
        <v>154</v>
      </c>
      <c r="C72" s="51" t="s">
        <v>51</v>
      </c>
      <c r="D72" s="2" t="s">
        <v>155</v>
      </c>
      <c r="E72" s="1">
        <v>39</v>
      </c>
      <c r="F72" s="1">
        <v>214.8</v>
      </c>
      <c r="G72" s="27">
        <v>6640.62</v>
      </c>
      <c r="H72" s="27">
        <v>664.06</v>
      </c>
      <c r="I72" s="37">
        <v>40967</v>
      </c>
      <c r="J72" s="37">
        <v>41820</v>
      </c>
      <c r="K72" s="37">
        <v>41820</v>
      </c>
      <c r="L72" s="24">
        <v>747</v>
      </c>
      <c r="M72" s="24" t="s">
        <v>100</v>
      </c>
      <c r="N72" s="38">
        <v>853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51</v>
      </c>
      <c r="D73" s="2" t="s">
        <v>157</v>
      </c>
      <c r="E73" s="1">
        <v>85</v>
      </c>
      <c r="F73" s="1">
        <v>1045.2</v>
      </c>
      <c r="G73" s="27">
        <v>49109.1</v>
      </c>
      <c r="H73" s="27">
        <v>29956.55</v>
      </c>
      <c r="I73" s="37">
        <v>40715</v>
      </c>
      <c r="J73" s="37">
        <v>41820</v>
      </c>
      <c r="K73" s="37">
        <v>41820</v>
      </c>
      <c r="L73" s="24">
        <v>747</v>
      </c>
      <c r="M73" s="24" t="s">
        <v>85</v>
      </c>
      <c r="N73" s="38">
        <v>1105</v>
      </c>
      <c r="O73" s="38"/>
      <c r="P73" s="38"/>
      <c r="Q73" s="38"/>
      <c r="R73" s="38"/>
    </row>
    <row r="74" spans="2:18" s="2" customFormat="1" ht="11.25">
      <c r="B74" s="53" t="s">
        <v>158</v>
      </c>
      <c r="C74" s="51" t="s">
        <v>51</v>
      </c>
      <c r="D74" s="2" t="s">
        <v>159</v>
      </c>
      <c r="E74" s="1">
        <v>80</v>
      </c>
      <c r="F74" s="1">
        <v>731.7</v>
      </c>
      <c r="G74" s="27">
        <v>55542.81</v>
      </c>
      <c r="H74" s="27">
        <v>36658.25</v>
      </c>
      <c r="I74" s="37">
        <v>40456</v>
      </c>
      <c r="J74" s="37">
        <v>41820</v>
      </c>
      <c r="K74" s="37">
        <v>41820</v>
      </c>
      <c r="L74" s="24">
        <v>747</v>
      </c>
      <c r="M74" s="24" t="s">
        <v>160</v>
      </c>
      <c r="N74" s="38">
        <v>1364</v>
      </c>
      <c r="O74" s="38"/>
      <c r="P74" s="38"/>
      <c r="Q74" s="38"/>
      <c r="R74" s="38"/>
    </row>
    <row r="75" spans="2:18" s="2" customFormat="1" ht="11.25">
      <c r="B75" s="53" t="s">
        <v>161</v>
      </c>
      <c r="C75" s="51" t="s">
        <v>51</v>
      </c>
      <c r="D75" s="2" t="s">
        <v>162</v>
      </c>
      <c r="E75" s="1">
        <v>180</v>
      </c>
      <c r="F75" s="1">
        <v>1183.8</v>
      </c>
      <c r="G75" s="27">
        <v>118975.65</v>
      </c>
      <c r="H75" s="27">
        <v>98749.79</v>
      </c>
      <c r="I75" s="37">
        <v>40456</v>
      </c>
      <c r="J75" s="37">
        <v>41820</v>
      </c>
      <c r="K75" s="37">
        <v>41820</v>
      </c>
      <c r="L75" s="24">
        <v>747</v>
      </c>
      <c r="M75" s="24" t="s">
        <v>160</v>
      </c>
      <c r="N75" s="38">
        <v>1364</v>
      </c>
      <c r="O75" s="38"/>
      <c r="P75" s="38"/>
      <c r="Q75" s="38"/>
      <c r="R75" s="38"/>
    </row>
    <row r="76" spans="2:18" s="2" customFormat="1" ht="11.25">
      <c r="B76" s="53" t="s">
        <v>163</v>
      </c>
      <c r="C76" s="51" t="s">
        <v>51</v>
      </c>
      <c r="D76" s="2" t="s">
        <v>164</v>
      </c>
      <c r="E76" s="1">
        <v>403</v>
      </c>
      <c r="F76" s="1">
        <v>1959.2</v>
      </c>
      <c r="G76" s="27">
        <v>157845.6</v>
      </c>
      <c r="H76" s="27">
        <v>77344.35</v>
      </c>
      <c r="I76" s="37">
        <v>40473</v>
      </c>
      <c r="J76" s="37">
        <v>41820</v>
      </c>
      <c r="K76" s="37">
        <v>41820</v>
      </c>
      <c r="L76" s="24">
        <v>747</v>
      </c>
      <c r="M76" s="24" t="s">
        <v>165</v>
      </c>
      <c r="N76" s="38">
        <v>1347</v>
      </c>
      <c r="O76" s="38"/>
      <c r="P76" s="38"/>
      <c r="Q76" s="38"/>
      <c r="R76" s="38"/>
    </row>
    <row r="77" spans="2:18" s="2" customFormat="1" ht="11.25">
      <c r="B77" s="53" t="s">
        <v>166</v>
      </c>
      <c r="C77" s="51" t="s">
        <v>51</v>
      </c>
      <c r="D77" s="2" t="s">
        <v>167</v>
      </c>
      <c r="E77" s="1">
        <v>108</v>
      </c>
      <c r="F77" s="1">
        <v>1561</v>
      </c>
      <c r="G77" s="27">
        <v>73140.1</v>
      </c>
      <c r="H77" s="27">
        <v>7314.01</v>
      </c>
      <c r="I77" s="37">
        <v>40715</v>
      </c>
      <c r="J77" s="37">
        <v>41820</v>
      </c>
      <c r="K77" s="37">
        <v>41820</v>
      </c>
      <c r="L77" s="24">
        <v>747</v>
      </c>
      <c r="M77" s="24" t="s">
        <v>85</v>
      </c>
      <c r="N77" s="38">
        <v>1105</v>
      </c>
      <c r="O77" s="38"/>
      <c r="P77" s="38"/>
      <c r="Q77" s="38"/>
      <c r="R77" s="38"/>
    </row>
    <row r="78" spans="2:18" s="2" customFormat="1" ht="11.25">
      <c r="B78" s="53" t="s">
        <v>168</v>
      </c>
      <c r="C78" s="51" t="s">
        <v>51</v>
      </c>
      <c r="D78" s="2" t="s">
        <v>169</v>
      </c>
      <c r="E78" s="1">
        <v>50</v>
      </c>
      <c r="F78" s="1">
        <v>302</v>
      </c>
      <c r="G78" s="27">
        <v>8475.13</v>
      </c>
      <c r="H78" s="27">
        <v>847.51</v>
      </c>
      <c r="I78" s="37">
        <v>41257</v>
      </c>
      <c r="J78" s="37">
        <v>41820</v>
      </c>
      <c r="K78" s="37">
        <v>41820</v>
      </c>
      <c r="L78" s="24">
        <v>747</v>
      </c>
      <c r="M78" s="24" t="s">
        <v>85</v>
      </c>
      <c r="N78" s="38">
        <v>563</v>
      </c>
      <c r="O78" s="38"/>
      <c r="P78" s="38"/>
      <c r="Q78" s="38"/>
      <c r="R78" s="38"/>
    </row>
    <row r="79" spans="2:18" s="2" customFormat="1" ht="11.25">
      <c r="B79" s="53" t="s">
        <v>170</v>
      </c>
      <c r="C79" s="51" t="s">
        <v>51</v>
      </c>
      <c r="D79" s="2" t="s">
        <v>171</v>
      </c>
      <c r="E79" s="1">
        <v>162</v>
      </c>
      <c r="F79" s="1">
        <v>1750.4</v>
      </c>
      <c r="G79" s="27">
        <v>93531.39</v>
      </c>
      <c r="H79" s="27">
        <v>9353.14</v>
      </c>
      <c r="I79" s="37">
        <v>40834</v>
      </c>
      <c r="J79" s="37">
        <v>41820</v>
      </c>
      <c r="K79" s="37">
        <v>41820</v>
      </c>
      <c r="L79" s="24">
        <v>747</v>
      </c>
      <c r="M79" s="24" t="s">
        <v>85</v>
      </c>
      <c r="N79" s="38">
        <v>986</v>
      </c>
      <c r="O79" s="38"/>
      <c r="P79" s="38"/>
      <c r="Q79" s="38"/>
      <c r="R79" s="38"/>
    </row>
    <row r="80" spans="2:18" s="2" customFormat="1" ht="11.25">
      <c r="B80" s="53" t="s">
        <v>172</v>
      </c>
      <c r="C80" s="51" t="s">
        <v>51</v>
      </c>
      <c r="D80" s="2" t="s">
        <v>173</v>
      </c>
      <c r="E80" s="1">
        <v>196</v>
      </c>
      <c r="F80" s="1">
        <v>3153.4</v>
      </c>
      <c r="G80" s="27">
        <v>86695.91</v>
      </c>
      <c r="H80" s="27">
        <v>11270.54</v>
      </c>
      <c r="I80" s="37">
        <v>40914</v>
      </c>
      <c r="J80" s="37">
        <v>41820</v>
      </c>
      <c r="K80" s="37">
        <v>41820</v>
      </c>
      <c r="L80" s="24">
        <v>747</v>
      </c>
      <c r="M80" s="24" t="s">
        <v>142</v>
      </c>
      <c r="N80" s="38">
        <v>906</v>
      </c>
      <c r="O80" s="38"/>
      <c r="P80" s="38"/>
      <c r="Q80" s="38"/>
      <c r="R80" s="38"/>
    </row>
    <row r="81" spans="2:18" s="2" customFormat="1" ht="11.25">
      <c r="B81" s="53" t="s">
        <v>174</v>
      </c>
      <c r="C81" s="51" t="s">
        <v>51</v>
      </c>
      <c r="D81" s="2" t="s">
        <v>175</v>
      </c>
      <c r="E81" s="1">
        <v>250</v>
      </c>
      <c r="F81" s="1">
        <v>2013.8</v>
      </c>
      <c r="G81" s="27">
        <v>174366.8</v>
      </c>
      <c r="H81" s="27">
        <v>64515.73</v>
      </c>
      <c r="I81" s="37">
        <v>40527</v>
      </c>
      <c r="J81" s="37">
        <v>41820</v>
      </c>
      <c r="K81" s="37">
        <v>41820</v>
      </c>
      <c r="L81" s="24">
        <v>747</v>
      </c>
      <c r="M81" s="24" t="s">
        <v>165</v>
      </c>
      <c r="N81" s="38">
        <v>1293</v>
      </c>
      <c r="O81" s="38"/>
      <c r="P81" s="38"/>
      <c r="Q81" s="38"/>
      <c r="R81" s="38"/>
    </row>
    <row r="82" spans="2:18" s="2" customFormat="1" ht="11.25">
      <c r="B82" s="53" t="s">
        <v>176</v>
      </c>
      <c r="C82" s="51" t="s">
        <v>51</v>
      </c>
      <c r="D82" s="2" t="s">
        <v>177</v>
      </c>
      <c r="E82" s="1">
        <v>252</v>
      </c>
      <c r="F82" s="1">
        <v>2339</v>
      </c>
      <c r="G82" s="27">
        <v>225284.5</v>
      </c>
      <c r="H82" s="27">
        <v>135170.75</v>
      </c>
      <c r="I82" s="37">
        <v>40533</v>
      </c>
      <c r="J82" s="37">
        <v>41820</v>
      </c>
      <c r="K82" s="37">
        <v>41820</v>
      </c>
      <c r="L82" s="24">
        <v>747</v>
      </c>
      <c r="M82" s="24" t="s">
        <v>153</v>
      </c>
      <c r="N82" s="38">
        <v>1287</v>
      </c>
      <c r="O82" s="38"/>
      <c r="P82" s="38"/>
      <c r="Q82" s="38"/>
      <c r="R82" s="38"/>
    </row>
    <row r="83" spans="2:18" s="2" customFormat="1" ht="11.25">
      <c r="B83" s="53" t="s">
        <v>178</v>
      </c>
      <c r="C83" s="51" t="s">
        <v>51</v>
      </c>
      <c r="D83" s="2" t="s">
        <v>179</v>
      </c>
      <c r="E83" s="1">
        <v>268</v>
      </c>
      <c r="F83" s="1">
        <v>3077.8</v>
      </c>
      <c r="G83" s="27">
        <v>300506.25</v>
      </c>
      <c r="H83" s="27">
        <v>87146.81</v>
      </c>
      <c r="I83" s="37">
        <v>40926</v>
      </c>
      <c r="J83" s="37">
        <v>41820</v>
      </c>
      <c r="K83" s="37">
        <v>41820</v>
      </c>
      <c r="L83" s="24">
        <v>747</v>
      </c>
      <c r="M83" s="24" t="s">
        <v>59</v>
      </c>
      <c r="N83" s="38">
        <v>894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51</v>
      </c>
      <c r="D84" s="2" t="s">
        <v>181</v>
      </c>
      <c r="E84" s="1">
        <v>89</v>
      </c>
      <c r="F84" s="1">
        <v>709.2</v>
      </c>
      <c r="G84" s="27">
        <v>45905.35</v>
      </c>
      <c r="H84" s="27">
        <v>4590.54</v>
      </c>
      <c r="I84" s="37">
        <v>40715</v>
      </c>
      <c r="J84" s="37">
        <v>41820</v>
      </c>
      <c r="K84" s="37">
        <v>41820</v>
      </c>
      <c r="L84" s="24">
        <v>747</v>
      </c>
      <c r="M84" s="24" t="s">
        <v>85</v>
      </c>
      <c r="N84" s="38">
        <v>1105</v>
      </c>
      <c r="O84" s="38"/>
      <c r="P84" s="38"/>
      <c r="Q84" s="38"/>
      <c r="R84" s="38"/>
    </row>
    <row r="85" spans="2:18" s="2" customFormat="1" ht="11.25">
      <c r="B85" s="53" t="s">
        <v>182</v>
      </c>
      <c r="C85" s="51" t="s">
        <v>51</v>
      </c>
      <c r="D85" s="2" t="s">
        <v>183</v>
      </c>
      <c r="E85" s="1">
        <v>342</v>
      </c>
      <c r="F85" s="1">
        <v>3193.8</v>
      </c>
      <c r="G85" s="27">
        <v>316072</v>
      </c>
      <c r="H85" s="27">
        <v>41089.36</v>
      </c>
      <c r="I85" s="37">
        <v>40976</v>
      </c>
      <c r="J85" s="37">
        <v>42185</v>
      </c>
      <c r="K85" s="37">
        <v>42185</v>
      </c>
      <c r="L85" s="24">
        <v>1112</v>
      </c>
      <c r="M85" s="24" t="s">
        <v>184</v>
      </c>
      <c r="N85" s="38">
        <v>1209</v>
      </c>
      <c r="O85" s="38"/>
      <c r="P85" s="38"/>
      <c r="Q85" s="38"/>
      <c r="R85" s="38"/>
    </row>
    <row r="86" spans="2:18" s="2" customFormat="1" ht="11.25">
      <c r="B86" s="53" t="s">
        <v>185</v>
      </c>
      <c r="C86" s="51" t="s">
        <v>51</v>
      </c>
      <c r="D86" s="2" t="s">
        <v>186</v>
      </c>
      <c r="E86" s="1">
        <v>169</v>
      </c>
      <c r="F86" s="1">
        <v>845.6</v>
      </c>
      <c r="G86" s="27">
        <v>57659.85</v>
      </c>
      <c r="H86" s="27">
        <v>12109.19</v>
      </c>
      <c r="I86" s="37">
        <v>40960</v>
      </c>
      <c r="J86" s="37">
        <v>42185</v>
      </c>
      <c r="K86" s="37">
        <v>42185</v>
      </c>
      <c r="L86" s="24">
        <v>1112</v>
      </c>
      <c r="M86" s="24" t="s">
        <v>92</v>
      </c>
      <c r="N86" s="38">
        <v>1225</v>
      </c>
      <c r="O86" s="38"/>
      <c r="P86" s="38"/>
      <c r="Q86" s="38"/>
      <c r="R86" s="38"/>
    </row>
    <row r="87" spans="2:18" s="2" customFormat="1" ht="11.25">
      <c r="B87" s="53" t="s">
        <v>187</v>
      </c>
      <c r="C87" s="51" t="s">
        <v>51</v>
      </c>
      <c r="D87" s="2" t="s">
        <v>188</v>
      </c>
      <c r="E87" s="1">
        <v>242</v>
      </c>
      <c r="F87" s="1">
        <v>2086.6</v>
      </c>
      <c r="G87" s="27">
        <v>335191.04</v>
      </c>
      <c r="H87" s="27">
        <v>33519.1</v>
      </c>
      <c r="I87" s="37">
        <v>41047</v>
      </c>
      <c r="J87" s="37">
        <v>42185</v>
      </c>
      <c r="K87" s="37">
        <v>42185</v>
      </c>
      <c r="L87" s="24">
        <v>1112</v>
      </c>
      <c r="M87" s="24" t="s">
        <v>131</v>
      </c>
      <c r="N87" s="38">
        <v>1138</v>
      </c>
      <c r="O87" s="38"/>
      <c r="P87" s="38"/>
      <c r="Q87" s="38"/>
      <c r="R87" s="38"/>
    </row>
    <row r="88" spans="2:18" s="2" customFormat="1" ht="11.25">
      <c r="B88" s="53" t="s">
        <v>189</v>
      </c>
      <c r="C88" s="51" t="s">
        <v>51</v>
      </c>
      <c r="D88" s="2" t="s">
        <v>190</v>
      </c>
      <c r="E88" s="1">
        <v>65</v>
      </c>
      <c r="F88" s="1">
        <v>1111</v>
      </c>
      <c r="G88" s="27">
        <v>20830.05</v>
      </c>
      <c r="H88" s="27">
        <v>2083.01</v>
      </c>
      <c r="I88" s="37">
        <v>40960</v>
      </c>
      <c r="J88" s="37">
        <v>42185</v>
      </c>
      <c r="K88" s="37">
        <v>42185</v>
      </c>
      <c r="L88" s="24">
        <v>1112</v>
      </c>
      <c r="M88" s="24" t="s">
        <v>191</v>
      </c>
      <c r="N88" s="38">
        <v>1225</v>
      </c>
      <c r="O88" s="38"/>
      <c r="P88" s="38"/>
      <c r="Q88" s="38"/>
      <c r="R88" s="38"/>
    </row>
    <row r="89" spans="2:18" s="2" customFormat="1" ht="11.25">
      <c r="B89" s="53" t="s">
        <v>192</v>
      </c>
      <c r="C89" s="51" t="s">
        <v>51</v>
      </c>
      <c r="D89" s="2" t="s">
        <v>193</v>
      </c>
      <c r="E89" s="1">
        <v>89</v>
      </c>
      <c r="F89" s="1">
        <v>1089</v>
      </c>
      <c r="G89" s="27">
        <v>47330.3</v>
      </c>
      <c r="H89" s="27">
        <v>4733.03</v>
      </c>
      <c r="I89" s="37">
        <v>40834</v>
      </c>
      <c r="J89" s="37">
        <v>42185</v>
      </c>
      <c r="K89" s="37">
        <v>42185</v>
      </c>
      <c r="L89" s="24">
        <v>1112</v>
      </c>
      <c r="M89" s="24" t="s">
        <v>194</v>
      </c>
      <c r="N89" s="38">
        <v>1351</v>
      </c>
      <c r="O89" s="38"/>
      <c r="P89" s="38"/>
      <c r="Q89" s="38"/>
      <c r="R89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2012-06-18T15:23:34Z</dcterms:modified>
  <cp:category/>
  <cp:version/>
  <cp:contentType/>
  <cp:contentStatus/>
</cp:coreProperties>
</file>