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<sst xmlns="http://schemas.openxmlformats.org/spreadsheetml/2006/main" count="310" uniqueCount="216">
  <si>
    <t xml:space="preserve">BIEWER SAWMILL                                   </t>
  </si>
  <si>
    <t xml:space="preserve">S.D. WARREN                                      </t>
  </si>
  <si>
    <t xml:space="preserve">AJD FOR/PRO                                      </t>
  </si>
  <si>
    <t xml:space="preserve">PAYLESS AG PRODUCTS                              </t>
  </si>
  <si>
    <t xml:space="preserve">WOODLAND HARVESTING                              </t>
  </si>
  <si>
    <t xml:space="preserve">FRANK FLEES                                      </t>
  </si>
  <si>
    <t xml:space="preserve">DAN BUNDY LOGGING, INC.                          </t>
  </si>
  <si>
    <t xml:space="preserve">PINE TECH                                        </t>
  </si>
  <si>
    <t xml:space="preserve">GENTZ FOR/PRO                                    </t>
  </si>
  <si>
    <t xml:space="preserve">MID MICHIGAN LOGGING                             </t>
  </si>
  <si>
    <t xml:space="preserve">BRUCE BUNDY                                      </t>
  </si>
  <si>
    <t xml:space="preserve">MYERS LOGGING                                    </t>
  </si>
  <si>
    <t xml:space="preserve">MUMA C.M. FOR/PRO                                </t>
  </si>
  <si>
    <t xml:space="preserve">OILFIELD ROAD OAK SALE        </t>
  </si>
  <si>
    <t xml:space="preserve">COOK'S FOREST PRODUCTS                           </t>
  </si>
  <si>
    <t xml:space="preserve">SECTION 13 CEDAR SALVAGE      </t>
  </si>
  <si>
    <t xml:space="preserve">JAMES LOBUR                                      </t>
  </si>
  <si>
    <t xml:space="preserve">YELLOW X FIREWOOD             </t>
  </si>
  <si>
    <t xml:space="preserve">CHARLES THOMPSON                                 </t>
  </si>
  <si>
    <t xml:space="preserve">TRUCK TRAIL OAK SALVAGE       </t>
  </si>
  <si>
    <t xml:space="preserve">GENE GREEN                                       </t>
  </si>
  <si>
    <t xml:space="preserve">BLUE LINE HARDWOODS           </t>
  </si>
  <si>
    <t xml:space="preserve">BLAKE FOR/PRO                                    </t>
  </si>
  <si>
    <t xml:space="preserve">COMP. 96 ASPEN                </t>
  </si>
  <si>
    <t xml:space="preserve">LOW'S FOREST PRODUCTS                            </t>
  </si>
  <si>
    <t xml:space="preserve">FLAT TIRE OAK REMOVAL         </t>
  </si>
  <si>
    <t xml:space="preserve">ROTHING FOR/PRO                                  </t>
  </si>
  <si>
    <t xml:space="preserve">GOOD FRIDAY ASPEN             </t>
  </si>
  <si>
    <t xml:space="preserve">PACKAGING CORP.                                  </t>
  </si>
  <si>
    <t xml:space="preserve">HAMMOCK RED PINE              </t>
  </si>
  <si>
    <t xml:space="preserve">HOPKINS CREEK RED PINE        </t>
  </si>
  <si>
    <t xml:space="preserve">HORNET HOLLOW FUELWOOD        </t>
  </si>
  <si>
    <t xml:space="preserve">MURREY FOREST PRODUCTS, INC.                     </t>
  </si>
  <si>
    <t xml:space="preserve">RED CLAM SALVAGE              </t>
  </si>
  <si>
    <t xml:space="preserve">DAVID D. HYPES                                   </t>
  </si>
  <si>
    <t xml:space="preserve">SANBORN CREEK ASPEN           </t>
  </si>
  <si>
    <t xml:space="preserve">JOHN DOYLE                                       </t>
  </si>
  <si>
    <t xml:space="preserve">SEISMIC OAK                   </t>
  </si>
  <si>
    <t xml:space="preserve">JIM HARTER LOGGING                               </t>
  </si>
  <si>
    <t xml:space="preserve">TOWNLINE BRIDGE SALE          </t>
  </si>
  <si>
    <t xml:space="preserve">RICHARD MALBURG                                  </t>
  </si>
  <si>
    <t xml:space="preserve">TURNERVILLE ASPEN             </t>
  </si>
  <si>
    <t xml:space="preserve">CORLEW FOR/PRO                                   </t>
  </si>
  <si>
    <t xml:space="preserve">VOC ED FIREWOOD A             </t>
  </si>
  <si>
    <t xml:space="preserve">GREGORY JAHNKE                                   </t>
  </si>
  <si>
    <t xml:space="preserve">VOC ED FIREWOOD D             </t>
  </si>
  <si>
    <t xml:space="preserve">MICHAEL D. LUTKE                                 </t>
  </si>
  <si>
    <t xml:space="preserve">VOC ED FIREWOOD F             </t>
  </si>
  <si>
    <t xml:space="preserve">VOC ED FIREWOOD G             </t>
  </si>
  <si>
    <t xml:space="preserve">VOC ED FIREWOOD H             </t>
  </si>
  <si>
    <t xml:space="preserve">BLIND-FILER CEDAR 2           </t>
  </si>
  <si>
    <t xml:space="preserve">DAVE&amp;PAUL MCNAMARA                               </t>
  </si>
  <si>
    <t xml:space="preserve">BLIND-FILER CEDAR 4           </t>
  </si>
  <si>
    <t xml:space="preserve">FOUR CORNERS                  </t>
  </si>
  <si>
    <t xml:space="preserve">HORNET HILLS HARDWOOD         </t>
  </si>
  <si>
    <t xml:space="preserve">MUDPUPPY TROUT HARDWOODS      </t>
  </si>
  <si>
    <t xml:space="preserve">OUTSTANDING OAK               </t>
  </si>
  <si>
    <t xml:space="preserve">HOLMES LOGGING                                   </t>
  </si>
  <si>
    <t xml:space="preserve">OVER THE TOP REMOVAL          </t>
  </si>
  <si>
    <t xml:space="preserve">DONALD PACOLA                                    </t>
  </si>
  <si>
    <t xml:space="preserve">SEELEY RED PINE               </t>
  </si>
  <si>
    <t xml:space="preserve">STONEY AND YOUNG MIX          </t>
  </si>
  <si>
    <t xml:space="preserve">SUNSET RED                    </t>
  </si>
  <si>
    <t xml:space="preserve">TRAIL MIX                     </t>
  </si>
  <si>
    <t xml:space="preserve">AMVETS PINE &amp; HDWD            </t>
  </si>
  <si>
    <t xml:space="preserve">THORN CREEK LUMBER                               </t>
  </si>
  <si>
    <t xml:space="preserve">BLUE LINE JACK PINE           </t>
  </si>
  <si>
    <t xml:space="preserve">BOON PINE                     </t>
  </si>
  <si>
    <t xml:space="preserve">CLAM RIVER COMBO PINE         </t>
  </si>
  <si>
    <t xml:space="preserve">CLAREOLA ASPEN                </t>
  </si>
  <si>
    <t xml:space="preserve">HORSESHOE LAKE                </t>
  </si>
  <si>
    <t xml:space="preserve">MODDERS CEDAR C               </t>
  </si>
  <si>
    <t xml:space="preserve">JACK GEERS                                       </t>
  </si>
  <si>
    <t xml:space="preserve">MUTTON PINE                   </t>
  </si>
  <si>
    <t xml:space="preserve">G &amp; P TIMBER                                     </t>
  </si>
  <si>
    <t xml:space="preserve">ROLLING HARDWOODS             </t>
  </si>
  <si>
    <t xml:space="preserve">WILLIES ASPEN                 </t>
  </si>
  <si>
    <t xml:space="preserve">OUTMAN FOR/PRO                                   </t>
  </si>
  <si>
    <t xml:space="preserve">YELLOW LINE HARDWOODS         </t>
  </si>
  <si>
    <t xml:space="preserve">OLD NORWICH GRAVEL PIT RE-ADV </t>
  </si>
  <si>
    <t xml:space="preserve">INDIAN CROSSING               </t>
  </si>
  <si>
    <t xml:space="preserve">BAXTER 2 RED PINE             </t>
  </si>
  <si>
    <t xml:space="preserve">QUALITY HARDWOODS                                </t>
  </si>
  <si>
    <t xml:space="preserve">BIG A SALE RE-ADV.            </t>
  </si>
  <si>
    <t xml:space="preserve">BLIND APPLE                   </t>
  </si>
  <si>
    <t xml:space="preserve">CUTCHEON ASPEN                </t>
  </si>
  <si>
    <t xml:space="preserve">HORSE TRAIL RP                </t>
  </si>
  <si>
    <t xml:space="preserve">INK SPOT OAK                  </t>
  </si>
  <si>
    <t xml:space="preserve">IRIS ASPEN                    </t>
  </si>
  <si>
    <t xml:space="preserve">JACK BOON                     </t>
  </si>
  <si>
    <t xml:space="preserve">NEGOTIATED SALE WITH GASSMAN  </t>
  </si>
  <si>
    <t xml:space="preserve">STONEY YOUNG ASPEN            </t>
  </si>
  <si>
    <t xml:space="preserve">SUNRISE LAKE HDWDS.           </t>
  </si>
  <si>
    <t xml:space="preserve">TREE FORT OAK                 </t>
  </si>
  <si>
    <t xml:space="preserve">WICKED WITCH HDWDS            </t>
  </si>
  <si>
    <t xml:space="preserve">CRANBERRY MIX                 </t>
  </si>
  <si>
    <t xml:space="preserve">RED PACK SELECT               </t>
  </si>
  <si>
    <t xml:space="preserve">ROUGHLINE JACKPINE            </t>
  </si>
  <si>
    <t xml:space="preserve">MERRILL BROTHERS                                 </t>
  </si>
  <si>
    <t xml:space="preserve">BEAVER KNOWS ASPEN            </t>
  </si>
  <si>
    <t xml:space="preserve">BUCK SNORT HARDWOODS          </t>
  </si>
  <si>
    <t xml:space="preserve">CAVANAGH ASPEN                </t>
  </si>
  <si>
    <t xml:space="preserve">DOWNHOME MIXED WOOD           </t>
  </si>
  <si>
    <t xml:space="preserve">GODZILLA ASPEN                </t>
  </si>
  <si>
    <t xml:space="preserve">LEANING OAK ASPEN             </t>
  </si>
  <si>
    <t xml:space="preserve">MCVETY ASPEN                  </t>
  </si>
  <si>
    <t xml:space="preserve">N.W. CEDAR                    </t>
  </si>
  <si>
    <t xml:space="preserve">OAK SQUARES                   </t>
  </si>
  <si>
    <t xml:space="preserve">PHELPS HARDWOODS              </t>
  </si>
  <si>
    <t xml:space="preserve">RED TAIL JACK                 </t>
  </si>
  <si>
    <t xml:space="preserve">SHAWN MUMA                                       </t>
  </si>
  <si>
    <t xml:space="preserve">RED 15 SALVAGE                </t>
  </si>
  <si>
    <t xml:space="preserve">RED 16 SALVAGE                </t>
  </si>
  <si>
    <t xml:space="preserve">WALKER RED                    </t>
  </si>
  <si>
    <t xml:space="preserve">137 CEDAR                     </t>
  </si>
  <si>
    <t xml:space="preserve">26 PARK                       </t>
  </si>
  <si>
    <t xml:space="preserve">CHRIS PARK                                       </t>
  </si>
  <si>
    <t xml:space="preserve">BEAR ASPEN                    </t>
  </si>
  <si>
    <t xml:space="preserve">BEECHNUT BRUIN                </t>
  </si>
  <si>
    <t xml:space="preserve">SHAWN MUMA LOGGING                               </t>
  </si>
  <si>
    <t xml:space="preserve">BLUEBERRY PIE'N               </t>
  </si>
  <si>
    <t xml:space="preserve">BUNKERHILL ASPEN              </t>
  </si>
  <si>
    <t xml:space="preserve">CONTRACTOR'S EAST RED         </t>
  </si>
  <si>
    <t xml:space="preserve">CONTRACTORS NORTH BLUE        </t>
  </si>
  <si>
    <t xml:space="preserve">CONTRACTORS RIDGE HARDWOODS   </t>
  </si>
  <si>
    <t xml:space="preserve">FOUR CORNERS OAK              </t>
  </si>
  <si>
    <t xml:space="preserve">GIL OAK                       </t>
  </si>
  <si>
    <t xml:space="preserve">GNAT JACK                     </t>
  </si>
  <si>
    <t xml:space="preserve">GO BLUE ASPEN                 </t>
  </si>
  <si>
    <t xml:space="preserve">GO BLUE RED PINE              </t>
  </si>
  <si>
    <t xml:space="preserve">HORSE TRAIL RELEASE           </t>
  </si>
  <si>
    <t xml:space="preserve">JOAN RINCK                                       </t>
  </si>
  <si>
    <t xml:space="preserve">LAYMEN MIX                    </t>
  </si>
  <si>
    <t xml:space="preserve">M-37 PINE TRIO                </t>
  </si>
  <si>
    <t xml:space="preserve">OPENING DAY ASPEN             </t>
  </si>
  <si>
    <t xml:space="preserve">ORV JACK PINE                 </t>
  </si>
  <si>
    <t xml:space="preserve">OVER THE LINE                 </t>
  </si>
  <si>
    <t xml:space="preserve">PARK'S WINTER SALE            </t>
  </si>
  <si>
    <t xml:space="preserve">RE-ROUTE ASPEN                </t>
  </si>
  <si>
    <t xml:space="preserve">ROLLAWAY'S SHADOW HDWDS       </t>
  </si>
  <si>
    <t xml:space="preserve">ROSCO OAK                     </t>
  </si>
  <si>
    <t xml:space="preserve">SASSAFRAS BLUFFS ASPEN        </t>
  </si>
  <si>
    <t xml:space="preserve">SHAWN'S HARDWOODS             </t>
  </si>
  <si>
    <t xml:space="preserve">SHERIDIAN LAKE                </t>
  </si>
  <si>
    <t xml:space="preserve">SKEETER ASPEN                 </t>
  </si>
  <si>
    <t xml:space="preserve">STRATFORD OAK                 </t>
  </si>
  <si>
    <t xml:space="preserve">THORNY ASPEN                  </t>
  </si>
  <si>
    <t xml:space="preserve">TWIN CREEK WHITE PINE         </t>
  </si>
  <si>
    <t xml:space="preserve">VELVET RACK                   </t>
  </si>
  <si>
    <t xml:space="preserve">ROBERT WIEDMAN                                   </t>
  </si>
  <si>
    <t xml:space="preserve">WHITLOCK HARDWOODS            </t>
  </si>
  <si>
    <t xml:space="preserve">WHITLOCK LAKE OAK             </t>
  </si>
  <si>
    <t xml:space="preserve">23 PARK                       </t>
  </si>
  <si>
    <t xml:space="preserve">3 AMIGOS JACK PINE            </t>
  </si>
  <si>
    <t xml:space="preserve">BOWDEN ASPEN                  </t>
  </si>
  <si>
    <t xml:space="preserve">BRUIN MIX                     </t>
  </si>
  <si>
    <t xml:space="preserve">GRAND WEX ASPEN               </t>
  </si>
  <si>
    <t xml:space="preserve">HINGILBURK HOLES HARDWOODS    </t>
  </si>
  <si>
    <t xml:space="preserve">HUNT CLUB ASPEN               </t>
  </si>
  <si>
    <t xml:space="preserve">NCT ASPEN                     </t>
  </si>
  <si>
    <t xml:space="preserve">SERMON ASPEN                  </t>
  </si>
  <si>
    <t xml:space="preserve">SNOW BEAR ASPEN               </t>
  </si>
  <si>
    <t xml:space="preserve">STRATFORD ASPEN               </t>
  </si>
  <si>
    <t xml:space="preserve">WALKER ASPEN                  </t>
  </si>
  <si>
    <t xml:space="preserve">GEERS CEDAR                   </t>
  </si>
  <si>
    <t xml:space="preserve">LANNING ROAD FIREWOOD         </t>
  </si>
  <si>
    <t xml:space="preserve">LEO RYERSE                                       </t>
  </si>
  <si>
    <t>Open Contract Analysis for the Cadillac Forest Management Unit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</si>
  <si>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</si>
  <si>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</si>
  <si>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</si>
  <si>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</si>
  <si>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</si>
  <si>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</si>
  <si>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</si>
  <si>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</si>
  <si>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</si>
  <si>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</si>
  <si>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</si>
  <si>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</si>
  <si>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</si>
  <si>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</si>
  <si>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</si>
  <si>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</si>
  <si>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</si>
  <si>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</si>
  <si>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</si>
  <si>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</si>
  <si>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</si>
  <si>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</si>
  <si>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</si>
  <si>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</si>
  <si>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</si>
  <si>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</si>
  <si>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</si>
  <si>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</si>
  <si>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</si>
  <si>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</si>
  <si>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</si>
  <si>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</si>
  <si>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</si>
  <si>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</si>
  <si>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</si>
  <si>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</si>
  <si>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</si>
  <si>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</si>
  <si>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</si>
  <si>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</si>
  <si>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</si>
  <si>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</si>
  <si>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</si>
  <si>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</si>
  <si>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</si>
  <si>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</si>
  <si>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</si>
  <si>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August 11, 2000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</si>
</sst>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167</v>
      </c>
      <c r="L1" s="30"/>
    </row>
    <row r="2" spans="4:12" ht="8.25" customHeight="1">
      <c r="D2" s="20"/>
      <c r="L2" s="30"/>
    </row>
    <row r="3" spans="4:12" ht="14.25" customHeight="1">
      <c r="D3" s="28" t="s">
        <v>215</v>
      </c>
      <c r="L3" s="30"/>
    </row>
    <row r="4" spans="4:12" ht="11.25" customHeight="1">
      <c r="D4" s="20"/>
      <c r="L4" s="30"/>
    </row>
    <row r="5" spans="4:12" ht="12.75" customHeight="1">
      <c r="D5" s="28" t="s">
        <v>207</v>
      </c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198</v>
      </c>
      <c r="L7" s="30"/>
    </row>
    <row r="8" spans="4:12" ht="13.5" thickBot="1">
      <c r="D8" s="15" t="s">
        <v>197</v>
      </c>
      <c r="E8" s="16" t="s">
        <v>199</v>
      </c>
      <c r="H8" s="38"/>
      <c r="L8" s="30"/>
    </row>
    <row r="9" spans="4:23" ht="13.5" thickTop="1">
      <c r="D9" s="12" t="s">
        <v>187</v>
      </c>
      <c r="E9" s="43">
        <f>DCOUNT(DATABASE,11,S9:S10)</f>
        <v>4</v>
      </c>
      <c r="L9" s="30"/>
      <c r="S9" t="s">
        <v>182</v>
      </c>
      <c r="T9" t="s">
        <v>182</v>
      </c>
      <c r="U9" t="s">
        <v>182</v>
      </c>
      <c r="V9" t="s">
        <v>182</v>
      </c>
      <c r="W9" t="s">
        <v>182</v>
      </c>
    </row>
    <row r="10" spans="4:23" ht="12.75">
      <c r="D10" s="12" t="s">
        <v>188</v>
      </c>
      <c r="E10" s="43">
        <f>DCOUNT(DATABASE,11,T9:U10)</f>
        <v>0</v>
      </c>
      <c r="L10" s="30"/>
      <c r="S10" t="s">
        <v>190</v>
      </c>
      <c r="T10" t="s">
        <v>191</v>
      </c>
      <c r="U10" t="s">
        <v>192</v>
      </c>
      <c r="V10" t="s">
        <v>193</v>
      </c>
      <c r="W10" t="s">
        <v>194</v>
      </c>
    </row>
    <row r="11" spans="4:19" ht="12.75">
      <c r="D11" s="12" t="s">
        <v>189</v>
      </c>
      <c r="E11" s="43">
        <f>DCOUNT(DATABASE,11,V9:W10)</f>
        <v>12</v>
      </c>
      <c r="L11" s="30"/>
      <c r="S11" t="s">
        <v>182</v>
      </c>
    </row>
    <row r="12" spans="4:19" ht="13.5" thickBot="1">
      <c r="D12" s="12" t="s">
        <v>195</v>
      </c>
      <c r="E12" s="43">
        <f>DCOUNT(DATABASE,11,S11:S12)</f>
        <v>107</v>
      </c>
      <c r="L12" s="30"/>
      <c r="S12" t="s">
        <v>196</v>
      </c>
    </row>
    <row r="13" spans="4:12" ht="14.25" thickBot="1" thickTop="1">
      <c r="D13" s="17" t="s">
        <v>186</v>
      </c>
      <c r="E13" s="44">
        <f>SUM(E9:E12)</f>
        <v>123</v>
      </c>
      <c r="L13" s="30"/>
    </row>
    <row r="14" ht="9.75" customHeight="1" thickBot="1" thickTop="1">
      <c r="L14" s="30"/>
    </row>
    <row r="15" spans="4:12" ht="14.25" thickBot="1" thickTop="1">
      <c r="D15" s="17" t="s">
        <v>200</v>
      </c>
      <c r="E15" s="19"/>
      <c r="F15" s="19"/>
      <c r="G15" s="39" t="s">
        <v>186</v>
      </c>
      <c r="L15" s="30"/>
    </row>
    <row r="16" spans="4:12" ht="13.5" thickTop="1">
      <c r="D16" s="12" t="s">
        <v>201</v>
      </c>
      <c r="G16" s="23">
        <f>DCOUNT(DATABASE,11,T12:T13)</f>
        <v>123</v>
      </c>
      <c r="L16" s="30"/>
    </row>
    <row r="17" spans="4:12" ht="12.75">
      <c r="D17" s="12" t="s">
        <v>204</v>
      </c>
      <c r="G17" s="21">
        <f>DSUM(DATABASE,4,$T$13:$T$14)</f>
        <v>9799.8</v>
      </c>
      <c r="L17" s="30"/>
    </row>
    <row r="18" spans="4:12" ht="12.75">
      <c r="D18" s="12" t="s">
        <v>205</v>
      </c>
      <c r="G18" s="21">
        <f>DSUM(DATABASE,5,$T$13:$T$14)</f>
        <v>147231.4</v>
      </c>
      <c r="L18" s="30"/>
    </row>
    <row r="19" spans="4:12" ht="12.75">
      <c r="D19" s="12" t="s">
        <v>202</v>
      </c>
      <c r="G19" s="18">
        <f>DSUM(DATABASE,6,$T$13:$T$14)</f>
        <v>3996727.7800000017</v>
      </c>
      <c r="L19" s="30"/>
    </row>
    <row r="20" spans="4:12" ht="12.75">
      <c r="D20" s="12" t="s">
        <v>206</v>
      </c>
      <c r="G20" s="18">
        <f>DSUM(DATABASE,7,$T$13:$T$14)</f>
        <v>1424248.3099999998</v>
      </c>
      <c r="L20" s="30"/>
    </row>
    <row r="21" spans="4:12" ht="12.75">
      <c r="D21" s="12" t="s">
        <v>203</v>
      </c>
      <c r="E21" s="22"/>
      <c r="F21" s="22"/>
      <c r="G21" s="18">
        <f>+G19-G20</f>
        <v>2572479.4700000016</v>
      </c>
      <c r="L21" s="30"/>
    </row>
    <row r="22" spans="4:12" ht="12.75">
      <c r="D22" s="12" t="s">
        <v>213</v>
      </c>
      <c r="E22" s="22"/>
      <c r="F22" s="22"/>
      <c r="G22" s="45">
        <f>+G20/G19</f>
        <v>0.35635359433961733</v>
      </c>
      <c r="L22" s="30"/>
    </row>
    <row r="23" spans="4:12" ht="12.75">
      <c r="D23" s="12" t="s">
        <v>209</v>
      </c>
      <c r="E23" s="22"/>
      <c r="F23" s="22"/>
      <c r="G23" s="60">
        <v>36749</v>
      </c>
      <c r="L23" s="30"/>
    </row>
    <row r="24" spans="4:12" ht="13.5" thickBot="1">
      <c r="D24" s="11" t="s">
        <v>212</v>
      </c>
      <c r="E24" s="6"/>
      <c r="F24" s="6"/>
      <c r="G24" s="61">
        <f>DAVERAGE(DATABASE,13,T12:T13)/365</f>
        <v>2.2177302594943757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208</v>
      </c>
      <c r="L27" s="49"/>
    </row>
    <row r="28" spans="2:18" ht="13.5" thickTop="1">
      <c r="B28" s="55"/>
      <c r="C28" s="9"/>
      <c r="D28" s="9"/>
      <c r="E28" s="10"/>
      <c r="F28" s="10" t="s">
        <v>186</v>
      </c>
      <c r="G28" s="40" t="s">
        <v>174</v>
      </c>
      <c r="H28" s="40"/>
      <c r="I28" s="50" t="s">
        <v>175</v>
      </c>
      <c r="J28" s="50" t="s">
        <v>181</v>
      </c>
      <c r="K28" s="50" t="s">
        <v>174</v>
      </c>
      <c r="L28" s="25" t="s">
        <v>183</v>
      </c>
      <c r="M28" s="33"/>
      <c r="N28" s="34" t="s">
        <v>174</v>
      </c>
      <c r="O28" s="59"/>
      <c r="P28" s="59"/>
      <c r="Q28" s="59"/>
      <c r="R28" s="59"/>
    </row>
    <row r="29" spans="2:18" ht="12.75">
      <c r="B29" s="56"/>
      <c r="C29" s="3" t="s">
        <v>169</v>
      </c>
      <c r="D29" s="3"/>
      <c r="E29" s="4"/>
      <c r="F29" s="4" t="s">
        <v>185</v>
      </c>
      <c r="G29" s="41" t="s">
        <v>175</v>
      </c>
      <c r="H29" s="41" t="s">
        <v>177</v>
      </c>
      <c r="I29" s="51" t="s">
        <v>179</v>
      </c>
      <c r="J29" s="51" t="s">
        <v>182</v>
      </c>
      <c r="K29" s="51" t="s">
        <v>182</v>
      </c>
      <c r="L29" s="26" t="s">
        <v>184</v>
      </c>
      <c r="M29" s="31"/>
      <c r="N29" s="35" t="s">
        <v>175</v>
      </c>
      <c r="O29" s="35"/>
      <c r="P29" s="35"/>
      <c r="Q29" s="35"/>
      <c r="R29" s="35"/>
    </row>
    <row r="30" spans="2:18" ht="13.5" thickBot="1">
      <c r="B30" s="57" t="s">
        <v>168</v>
      </c>
      <c r="C30" s="7" t="s">
        <v>170</v>
      </c>
      <c r="D30" s="7" t="s">
        <v>171</v>
      </c>
      <c r="E30" s="8" t="s">
        <v>172</v>
      </c>
      <c r="F30" s="8" t="s">
        <v>173</v>
      </c>
      <c r="G30" s="42" t="s">
        <v>176</v>
      </c>
      <c r="H30" s="42" t="s">
        <v>178</v>
      </c>
      <c r="I30" s="52" t="s">
        <v>180</v>
      </c>
      <c r="J30" s="52" t="s">
        <v>180</v>
      </c>
      <c r="K30" s="52" t="s">
        <v>180</v>
      </c>
      <c r="L30" s="27" t="s">
        <v>182</v>
      </c>
      <c r="M30" s="32" t="s">
        <v>210</v>
      </c>
      <c r="N30" s="36" t="s">
        <v>211</v>
      </c>
      <c r="O30" s="59"/>
      <c r="P30" s="59"/>
      <c r="Q30" s="59"/>
      <c r="R30" s="59"/>
    </row>
    <row r="31" spans="2:14" s="2" customFormat="1" ht="12" thickTop="1">
      <c r="B31" s="2">
        <v>631029701</v>
      </c>
      <c r="C31" s="2">
        <v>1</v>
      </c>
      <c r="D31" s="2" t="s">
        <v>13</v>
      </c>
      <c r="E31" s="1">
        <v>166</v>
      </c>
      <c r="F31" s="1">
        <v>1933</v>
      </c>
      <c r="G31" s="37">
        <v>61214.3</v>
      </c>
      <c r="H31" s="37">
        <v>61214.3</v>
      </c>
      <c r="I31" s="47">
        <v>35884</v>
      </c>
      <c r="J31" s="47">
        <v>36606</v>
      </c>
      <c r="K31" s="47">
        <v>36606</v>
      </c>
      <c r="L31" s="2">
        <v>-143</v>
      </c>
      <c r="M31" s="2" t="s">
        <v>14</v>
      </c>
      <c r="N31" s="2">
        <v>722</v>
      </c>
    </row>
    <row r="32" spans="2:14" s="2" customFormat="1" ht="11.25">
      <c r="B32" s="2">
        <v>630439602</v>
      </c>
      <c r="C32" s="2">
        <v>1</v>
      </c>
      <c r="D32" s="2" t="s">
        <v>15</v>
      </c>
      <c r="E32" s="1">
        <v>6</v>
      </c>
      <c r="F32" s="1">
        <v>132</v>
      </c>
      <c r="G32" s="37">
        <v>1171.76</v>
      </c>
      <c r="H32" s="37">
        <v>1171.76</v>
      </c>
      <c r="I32" s="47">
        <v>35059</v>
      </c>
      <c r="J32" s="47">
        <v>35885</v>
      </c>
      <c r="K32" s="47">
        <v>36616</v>
      </c>
      <c r="L32" s="2">
        <v>-133</v>
      </c>
      <c r="M32" s="2" t="s">
        <v>16</v>
      </c>
      <c r="N32" s="2">
        <v>1557</v>
      </c>
    </row>
    <row r="33" spans="2:14" s="2" customFormat="1" ht="11.25">
      <c r="B33" s="2">
        <v>630359801</v>
      </c>
      <c r="C33" s="2">
        <v>1</v>
      </c>
      <c r="D33" s="2" t="s">
        <v>17</v>
      </c>
      <c r="E33" s="1">
        <v>11</v>
      </c>
      <c r="F33" s="1">
        <v>75.3</v>
      </c>
      <c r="G33" s="37">
        <v>1106.91</v>
      </c>
      <c r="H33" s="37">
        <v>1106.91</v>
      </c>
      <c r="I33" s="47">
        <v>35898</v>
      </c>
      <c r="J33" s="47">
        <v>36280</v>
      </c>
      <c r="K33" s="47">
        <v>36646</v>
      </c>
      <c r="L33" s="2">
        <v>-103</v>
      </c>
      <c r="M33" s="2" t="s">
        <v>18</v>
      </c>
      <c r="N33" s="2">
        <v>748</v>
      </c>
    </row>
    <row r="34" spans="2:14" s="2" customFormat="1" ht="11.25">
      <c r="B34" s="2">
        <v>630569802</v>
      </c>
      <c r="C34" s="2">
        <v>1</v>
      </c>
      <c r="D34" s="2" t="s">
        <v>19</v>
      </c>
      <c r="E34" s="1">
        <v>92</v>
      </c>
      <c r="F34" s="1">
        <v>30</v>
      </c>
      <c r="G34" s="37">
        <v>150</v>
      </c>
      <c r="H34" s="37">
        <v>150</v>
      </c>
      <c r="I34" s="47">
        <v>36006</v>
      </c>
      <c r="J34" s="47">
        <v>36707</v>
      </c>
      <c r="K34" s="47">
        <v>36707</v>
      </c>
      <c r="L34" s="2">
        <v>-42</v>
      </c>
      <c r="M34" s="2" t="s">
        <v>20</v>
      </c>
      <c r="N34" s="2">
        <v>701</v>
      </c>
    </row>
    <row r="35" spans="2:14" s="2" customFormat="1" ht="11.25">
      <c r="B35" s="2">
        <v>630569701</v>
      </c>
      <c r="C35" s="2">
        <v>1</v>
      </c>
      <c r="D35" s="2" t="s">
        <v>21</v>
      </c>
      <c r="E35" s="1">
        <v>47</v>
      </c>
      <c r="F35" s="1">
        <v>314</v>
      </c>
      <c r="G35" s="37">
        <v>7634.91</v>
      </c>
      <c r="H35" s="37">
        <v>7634.91</v>
      </c>
      <c r="I35" s="47">
        <v>36091</v>
      </c>
      <c r="J35" s="47">
        <v>36799</v>
      </c>
      <c r="K35" s="47">
        <v>36799</v>
      </c>
      <c r="L35" s="2">
        <v>50</v>
      </c>
      <c r="M35" s="2" t="s">
        <v>22</v>
      </c>
      <c r="N35" s="2">
        <v>708</v>
      </c>
    </row>
    <row r="36" spans="2:14" s="2" customFormat="1" ht="11.25">
      <c r="B36" s="2">
        <v>630469701</v>
      </c>
      <c r="C36" s="2">
        <v>1</v>
      </c>
      <c r="D36" s="2" t="s">
        <v>23</v>
      </c>
      <c r="E36" s="1">
        <v>58.7</v>
      </c>
      <c r="F36" s="1">
        <v>907.1</v>
      </c>
      <c r="G36" s="37">
        <v>31590.15</v>
      </c>
      <c r="H36" s="37">
        <v>31590.15</v>
      </c>
      <c r="I36" s="47">
        <v>36038</v>
      </c>
      <c r="J36" s="47">
        <v>36799</v>
      </c>
      <c r="K36" s="47">
        <v>36799</v>
      </c>
      <c r="L36" s="2">
        <v>50</v>
      </c>
      <c r="M36" s="2" t="s">
        <v>24</v>
      </c>
      <c r="N36" s="2">
        <v>761</v>
      </c>
    </row>
    <row r="37" spans="2:14" s="2" customFormat="1" ht="11.25">
      <c r="B37" s="2">
        <v>632059801</v>
      </c>
      <c r="C37" s="2">
        <v>1</v>
      </c>
      <c r="D37" s="2" t="s">
        <v>25</v>
      </c>
      <c r="E37" s="1">
        <v>220</v>
      </c>
      <c r="F37" s="1">
        <v>3021.5</v>
      </c>
      <c r="G37" s="37">
        <v>45978.24</v>
      </c>
      <c r="H37" s="37">
        <v>45978.24</v>
      </c>
      <c r="I37" s="47">
        <v>35992</v>
      </c>
      <c r="J37" s="47">
        <v>36799</v>
      </c>
      <c r="K37" s="47">
        <v>36799</v>
      </c>
      <c r="L37" s="2">
        <v>50</v>
      </c>
      <c r="M37" s="2" t="s">
        <v>26</v>
      </c>
      <c r="N37" s="2">
        <v>807</v>
      </c>
    </row>
    <row r="38" spans="2:14" s="2" customFormat="1" ht="11.25">
      <c r="B38" s="2">
        <v>632139801</v>
      </c>
      <c r="C38" s="2">
        <v>1</v>
      </c>
      <c r="D38" s="2" t="s">
        <v>27</v>
      </c>
      <c r="E38" s="1">
        <v>95</v>
      </c>
      <c r="F38" s="1">
        <v>3765</v>
      </c>
      <c r="G38" s="37">
        <v>77630.41</v>
      </c>
      <c r="H38" s="37">
        <v>77630.41</v>
      </c>
      <c r="I38" s="47">
        <v>35999</v>
      </c>
      <c r="J38" s="47">
        <v>36799</v>
      </c>
      <c r="K38" s="47">
        <v>36799</v>
      </c>
      <c r="L38" s="2">
        <v>50</v>
      </c>
      <c r="M38" s="2" t="s">
        <v>28</v>
      </c>
      <c r="N38" s="2">
        <v>800</v>
      </c>
    </row>
    <row r="39" spans="2:14" s="2" customFormat="1" ht="11.25">
      <c r="B39" s="2">
        <v>630209801</v>
      </c>
      <c r="C39" s="2">
        <v>1</v>
      </c>
      <c r="D39" s="2" t="s">
        <v>29</v>
      </c>
      <c r="E39" s="1">
        <v>56</v>
      </c>
      <c r="F39" s="1">
        <v>759.5</v>
      </c>
      <c r="G39" s="37">
        <v>22457.14</v>
      </c>
      <c r="H39" s="37">
        <v>11228.57</v>
      </c>
      <c r="I39" s="47">
        <v>36084</v>
      </c>
      <c r="J39" s="47">
        <v>36799</v>
      </c>
      <c r="K39" s="47">
        <v>36799</v>
      </c>
      <c r="L39" s="2">
        <v>50</v>
      </c>
      <c r="M39" s="2" t="s">
        <v>6</v>
      </c>
      <c r="N39" s="2">
        <v>715</v>
      </c>
    </row>
    <row r="40" spans="2:14" s="2" customFormat="1" ht="11.25">
      <c r="B40" s="2">
        <v>630019801</v>
      </c>
      <c r="C40" s="2">
        <v>1</v>
      </c>
      <c r="D40" s="2" t="s">
        <v>30</v>
      </c>
      <c r="E40" s="1">
        <v>63</v>
      </c>
      <c r="F40" s="1">
        <v>581</v>
      </c>
      <c r="G40" s="37">
        <v>19357.1</v>
      </c>
      <c r="H40" s="37">
        <v>1935.71</v>
      </c>
      <c r="I40" s="47">
        <v>36038</v>
      </c>
      <c r="J40" s="47">
        <v>36799</v>
      </c>
      <c r="K40" s="47">
        <v>36799</v>
      </c>
      <c r="L40" s="2">
        <v>50</v>
      </c>
      <c r="M40" s="2" t="s">
        <v>10</v>
      </c>
      <c r="N40" s="2">
        <v>761</v>
      </c>
    </row>
    <row r="41" spans="2:14" s="2" customFormat="1" ht="11.25">
      <c r="B41" s="2">
        <v>632199802</v>
      </c>
      <c r="C41" s="2">
        <v>1</v>
      </c>
      <c r="D41" s="2" t="s">
        <v>31</v>
      </c>
      <c r="E41" s="1">
        <v>26</v>
      </c>
      <c r="F41" s="1">
        <v>277.6</v>
      </c>
      <c r="G41" s="37">
        <v>2500</v>
      </c>
      <c r="H41" s="37">
        <v>250</v>
      </c>
      <c r="I41" s="47">
        <v>36082</v>
      </c>
      <c r="J41" s="47">
        <v>36799</v>
      </c>
      <c r="K41" s="47">
        <v>36799</v>
      </c>
      <c r="L41" s="2">
        <v>50</v>
      </c>
      <c r="M41" s="2" t="s">
        <v>32</v>
      </c>
      <c r="N41" s="2">
        <v>717</v>
      </c>
    </row>
    <row r="42" spans="2:14" s="2" customFormat="1" ht="11.25">
      <c r="B42" s="2">
        <v>630189901</v>
      </c>
      <c r="C42" s="2">
        <v>2</v>
      </c>
      <c r="D42" s="2" t="s">
        <v>33</v>
      </c>
      <c r="E42" s="1">
        <v>9.5</v>
      </c>
      <c r="F42" s="1">
        <v>55</v>
      </c>
      <c r="G42" s="37">
        <v>875</v>
      </c>
      <c r="H42" s="37">
        <v>875</v>
      </c>
      <c r="I42" s="47">
        <v>36374</v>
      </c>
      <c r="J42" s="47">
        <v>36799</v>
      </c>
      <c r="K42" s="47">
        <v>36799</v>
      </c>
      <c r="L42" s="2">
        <v>50</v>
      </c>
      <c r="M42" s="2" t="s">
        <v>34</v>
      </c>
      <c r="N42" s="2">
        <v>425</v>
      </c>
    </row>
    <row r="43" spans="2:14" s="2" customFormat="1" ht="11.25">
      <c r="B43" s="2">
        <v>632079801</v>
      </c>
      <c r="C43" s="2">
        <v>1</v>
      </c>
      <c r="D43" s="2" t="s">
        <v>35</v>
      </c>
      <c r="E43" s="1">
        <v>115</v>
      </c>
      <c r="F43" s="1">
        <v>3764.7</v>
      </c>
      <c r="G43" s="37">
        <v>101388.1</v>
      </c>
      <c r="H43" s="37">
        <v>10138.81</v>
      </c>
      <c r="I43" s="47">
        <v>36090</v>
      </c>
      <c r="J43" s="47">
        <v>36799</v>
      </c>
      <c r="K43" s="47">
        <v>36799</v>
      </c>
      <c r="L43" s="2">
        <v>50</v>
      </c>
      <c r="M43" s="2" t="s">
        <v>36</v>
      </c>
      <c r="N43" s="2">
        <v>709</v>
      </c>
    </row>
    <row r="44" spans="2:14" s="2" customFormat="1" ht="11.25">
      <c r="B44" s="2">
        <v>632049801</v>
      </c>
      <c r="C44" s="2">
        <v>1</v>
      </c>
      <c r="D44" s="2" t="s">
        <v>37</v>
      </c>
      <c r="E44" s="1">
        <v>160</v>
      </c>
      <c r="F44" s="1">
        <v>4535.8</v>
      </c>
      <c r="G44" s="37">
        <v>163942.7</v>
      </c>
      <c r="H44" s="37">
        <v>16394.27</v>
      </c>
      <c r="I44" s="47">
        <v>36004</v>
      </c>
      <c r="J44" s="47">
        <v>36068</v>
      </c>
      <c r="K44" s="47">
        <v>36799</v>
      </c>
      <c r="L44" s="2">
        <v>50</v>
      </c>
      <c r="M44" s="2" t="s">
        <v>38</v>
      </c>
      <c r="N44" s="2">
        <v>795</v>
      </c>
    </row>
    <row r="45" spans="2:14" s="2" customFormat="1" ht="11.25">
      <c r="B45" s="2">
        <v>632179701</v>
      </c>
      <c r="C45" s="2">
        <v>1</v>
      </c>
      <c r="D45" s="2" t="s">
        <v>39</v>
      </c>
      <c r="E45" s="1">
        <v>106</v>
      </c>
      <c r="F45" s="1">
        <v>1478.3</v>
      </c>
      <c r="G45" s="37">
        <v>33173.7</v>
      </c>
      <c r="H45" s="37">
        <v>17396.3</v>
      </c>
      <c r="I45" s="47">
        <v>35669</v>
      </c>
      <c r="J45" s="47">
        <v>36433</v>
      </c>
      <c r="K45" s="47">
        <v>36799</v>
      </c>
      <c r="L45" s="2">
        <v>50</v>
      </c>
      <c r="M45" s="2" t="s">
        <v>40</v>
      </c>
      <c r="N45" s="2">
        <v>1130</v>
      </c>
    </row>
    <row r="46" spans="2:14" s="2" customFormat="1" ht="11.25">
      <c r="B46" s="2">
        <v>630059801</v>
      </c>
      <c r="C46" s="2">
        <v>1</v>
      </c>
      <c r="D46" s="2" t="s">
        <v>41</v>
      </c>
      <c r="E46" s="1">
        <v>43.5</v>
      </c>
      <c r="F46" s="1">
        <v>1707</v>
      </c>
      <c r="G46" s="37">
        <v>48738.72</v>
      </c>
      <c r="H46" s="37">
        <v>4873.87</v>
      </c>
      <c r="I46" s="47">
        <v>36090</v>
      </c>
      <c r="J46" s="47">
        <v>36799</v>
      </c>
      <c r="K46" s="47">
        <v>36799</v>
      </c>
      <c r="L46" s="2">
        <v>50</v>
      </c>
      <c r="M46" s="2" t="s">
        <v>42</v>
      </c>
      <c r="N46" s="2">
        <v>709</v>
      </c>
    </row>
    <row r="47" spans="2:14" s="2" customFormat="1" ht="11.25">
      <c r="B47" s="2">
        <v>630589701</v>
      </c>
      <c r="C47" s="2">
        <v>1</v>
      </c>
      <c r="D47" s="2" t="s">
        <v>43</v>
      </c>
      <c r="E47" s="1">
        <v>3</v>
      </c>
      <c r="F47" s="1">
        <v>9</v>
      </c>
      <c r="G47" s="37">
        <v>100</v>
      </c>
      <c r="H47" s="37">
        <v>100</v>
      </c>
      <c r="I47" s="47">
        <v>35717</v>
      </c>
      <c r="J47" s="47">
        <v>36447</v>
      </c>
      <c r="K47" s="47">
        <v>36813</v>
      </c>
      <c r="L47" s="2">
        <v>64</v>
      </c>
      <c r="M47" s="2" t="s">
        <v>44</v>
      </c>
      <c r="N47" s="2">
        <v>1096</v>
      </c>
    </row>
    <row r="48" spans="2:14" s="2" customFormat="1" ht="11.25">
      <c r="B48" s="2">
        <v>630719701</v>
      </c>
      <c r="C48" s="2">
        <v>1</v>
      </c>
      <c r="D48" s="2" t="s">
        <v>45</v>
      </c>
      <c r="E48" s="1">
        <v>5</v>
      </c>
      <c r="F48" s="1">
        <v>17</v>
      </c>
      <c r="G48" s="37">
        <v>170</v>
      </c>
      <c r="H48" s="37">
        <v>170</v>
      </c>
      <c r="I48" s="47">
        <v>35717</v>
      </c>
      <c r="J48" s="47">
        <v>36447</v>
      </c>
      <c r="K48" s="47">
        <v>36813</v>
      </c>
      <c r="L48" s="2">
        <v>64</v>
      </c>
      <c r="M48" s="2" t="s">
        <v>46</v>
      </c>
      <c r="N48" s="2">
        <v>1096</v>
      </c>
    </row>
    <row r="49" spans="2:14" s="2" customFormat="1" ht="11.25">
      <c r="B49" s="2">
        <v>630739701</v>
      </c>
      <c r="C49" s="2">
        <v>1</v>
      </c>
      <c r="D49" s="2" t="s">
        <v>47</v>
      </c>
      <c r="E49" s="1">
        <v>5</v>
      </c>
      <c r="F49" s="1">
        <v>22</v>
      </c>
      <c r="G49" s="37">
        <v>220</v>
      </c>
      <c r="H49" s="37">
        <v>220</v>
      </c>
      <c r="I49" s="47">
        <v>35717</v>
      </c>
      <c r="J49" s="47">
        <v>36447</v>
      </c>
      <c r="K49" s="47">
        <v>36813</v>
      </c>
      <c r="L49" s="2">
        <v>64</v>
      </c>
      <c r="M49" s="2" t="s">
        <v>46</v>
      </c>
      <c r="N49" s="2">
        <v>1096</v>
      </c>
    </row>
    <row r="50" spans="2:14" s="2" customFormat="1" ht="11.25">
      <c r="B50" s="2">
        <v>630749701</v>
      </c>
      <c r="C50" s="2">
        <v>1</v>
      </c>
      <c r="D50" s="2" t="s">
        <v>48</v>
      </c>
      <c r="E50" s="1">
        <v>5</v>
      </c>
      <c r="F50" s="1">
        <v>30</v>
      </c>
      <c r="G50" s="37">
        <v>288.75</v>
      </c>
      <c r="H50" s="37">
        <v>40.75</v>
      </c>
      <c r="I50" s="47">
        <v>35717</v>
      </c>
      <c r="J50" s="47">
        <v>36447</v>
      </c>
      <c r="K50" s="47">
        <v>36813</v>
      </c>
      <c r="L50" s="2">
        <v>64</v>
      </c>
      <c r="M50" s="2" t="s">
        <v>44</v>
      </c>
      <c r="N50" s="2">
        <v>1096</v>
      </c>
    </row>
    <row r="51" spans="2:14" s="2" customFormat="1" ht="11.25">
      <c r="B51" s="2">
        <v>630759701</v>
      </c>
      <c r="C51" s="2">
        <v>1</v>
      </c>
      <c r="D51" s="2" t="s">
        <v>49</v>
      </c>
      <c r="E51" s="1">
        <v>6</v>
      </c>
      <c r="F51" s="1">
        <v>31</v>
      </c>
      <c r="G51" s="37">
        <v>310</v>
      </c>
      <c r="H51" s="37">
        <v>310</v>
      </c>
      <c r="I51" s="47">
        <v>35748</v>
      </c>
      <c r="J51" s="47">
        <v>36447</v>
      </c>
      <c r="K51" s="47">
        <v>36813</v>
      </c>
      <c r="L51" s="2">
        <v>64</v>
      </c>
      <c r="M51" s="2" t="s">
        <v>46</v>
      </c>
      <c r="N51" s="2">
        <v>1065</v>
      </c>
    </row>
    <row r="52" spans="2:14" s="2" customFormat="1" ht="11.25">
      <c r="B52" s="2">
        <v>630359702</v>
      </c>
      <c r="C52" s="2">
        <v>1</v>
      </c>
      <c r="D52" s="2" t="s">
        <v>50</v>
      </c>
      <c r="E52" s="1">
        <v>2</v>
      </c>
      <c r="F52" s="1">
        <v>73</v>
      </c>
      <c r="G52" s="37">
        <v>282.75</v>
      </c>
      <c r="H52" s="37">
        <v>28.28</v>
      </c>
      <c r="I52" s="47">
        <v>36137</v>
      </c>
      <c r="J52" s="47">
        <v>36891</v>
      </c>
      <c r="K52" s="47">
        <v>36891</v>
      </c>
      <c r="L52" s="2">
        <v>142</v>
      </c>
      <c r="M52" s="2" t="s">
        <v>51</v>
      </c>
      <c r="N52" s="2">
        <v>754</v>
      </c>
    </row>
    <row r="53" spans="2:14" s="2" customFormat="1" ht="11.25">
      <c r="B53" s="2">
        <v>630379702</v>
      </c>
      <c r="C53" s="2">
        <v>1</v>
      </c>
      <c r="D53" s="2" t="s">
        <v>52</v>
      </c>
      <c r="E53" s="1">
        <v>9</v>
      </c>
      <c r="F53" s="1">
        <v>309.1</v>
      </c>
      <c r="G53" s="37">
        <v>961.66</v>
      </c>
      <c r="H53" s="37">
        <v>961.66</v>
      </c>
      <c r="I53" s="47">
        <v>36137</v>
      </c>
      <c r="J53" s="47">
        <v>36891</v>
      </c>
      <c r="K53" s="47">
        <v>36891</v>
      </c>
      <c r="L53" s="2">
        <v>142</v>
      </c>
      <c r="M53" s="2" t="s">
        <v>51</v>
      </c>
      <c r="N53" s="2">
        <v>754</v>
      </c>
    </row>
    <row r="54" spans="2:14" s="2" customFormat="1" ht="11.25">
      <c r="B54" s="2">
        <v>630809701</v>
      </c>
      <c r="C54" s="2">
        <v>1</v>
      </c>
      <c r="D54" s="2" t="s">
        <v>53</v>
      </c>
      <c r="E54" s="1">
        <v>23</v>
      </c>
      <c r="F54" s="1">
        <v>183.6</v>
      </c>
      <c r="G54" s="37">
        <v>4426.35</v>
      </c>
      <c r="H54" s="37">
        <v>962.25</v>
      </c>
      <c r="I54" s="47">
        <v>35723</v>
      </c>
      <c r="J54" s="47">
        <v>36160</v>
      </c>
      <c r="K54" s="47">
        <v>36891</v>
      </c>
      <c r="L54" s="2">
        <v>142</v>
      </c>
      <c r="M54" s="2" t="s">
        <v>11</v>
      </c>
      <c r="N54" s="2">
        <v>1168</v>
      </c>
    </row>
    <row r="55" spans="2:14" s="2" customFormat="1" ht="11.25">
      <c r="B55" s="2">
        <v>632209801</v>
      </c>
      <c r="C55" s="2">
        <v>1</v>
      </c>
      <c r="D55" s="2" t="s">
        <v>54</v>
      </c>
      <c r="E55" s="1">
        <v>37</v>
      </c>
      <c r="F55" s="1">
        <v>717.2</v>
      </c>
      <c r="G55" s="37">
        <v>12290.9</v>
      </c>
      <c r="H55" s="37">
        <v>1229.09</v>
      </c>
      <c r="I55" s="47">
        <v>36112</v>
      </c>
      <c r="J55" s="47">
        <v>36891</v>
      </c>
      <c r="K55" s="47">
        <v>36891</v>
      </c>
      <c r="L55" s="2">
        <v>142</v>
      </c>
      <c r="M55" s="2" t="s">
        <v>8</v>
      </c>
      <c r="N55" s="2">
        <v>779</v>
      </c>
    </row>
    <row r="56" spans="2:14" s="2" customFormat="1" ht="11.25">
      <c r="B56" s="2">
        <v>632209701</v>
      </c>
      <c r="C56" s="2">
        <v>1</v>
      </c>
      <c r="D56" s="2" t="s">
        <v>55</v>
      </c>
      <c r="E56" s="1">
        <v>71</v>
      </c>
      <c r="F56" s="1">
        <v>1389.3</v>
      </c>
      <c r="G56" s="37">
        <v>72441.8</v>
      </c>
      <c r="H56" s="37">
        <v>72441.8</v>
      </c>
      <c r="I56" s="47">
        <v>35801</v>
      </c>
      <c r="J56" s="47">
        <v>36525</v>
      </c>
      <c r="K56" s="47">
        <v>36891</v>
      </c>
      <c r="L56" s="2">
        <v>142</v>
      </c>
      <c r="M56" s="2" t="s">
        <v>38</v>
      </c>
      <c r="N56" s="2">
        <v>1090</v>
      </c>
    </row>
    <row r="57" spans="2:14" s="2" customFormat="1" ht="11.25">
      <c r="B57" s="2">
        <v>632189801</v>
      </c>
      <c r="C57" s="2">
        <v>1</v>
      </c>
      <c r="D57" s="2" t="s">
        <v>56</v>
      </c>
      <c r="E57" s="1">
        <v>58</v>
      </c>
      <c r="F57" s="1">
        <v>922</v>
      </c>
      <c r="G57" s="37">
        <v>16606.26</v>
      </c>
      <c r="H57" s="37">
        <v>16606.26</v>
      </c>
      <c r="I57" s="47">
        <v>36119</v>
      </c>
      <c r="J57" s="47">
        <v>36891</v>
      </c>
      <c r="K57" s="47">
        <v>36891</v>
      </c>
      <c r="L57" s="2">
        <v>142</v>
      </c>
      <c r="M57" s="2" t="s">
        <v>57</v>
      </c>
      <c r="N57" s="2">
        <v>772</v>
      </c>
    </row>
    <row r="58" spans="2:14" s="2" customFormat="1" ht="11.25">
      <c r="B58" s="2">
        <v>632169801</v>
      </c>
      <c r="C58" s="2">
        <v>1</v>
      </c>
      <c r="D58" s="2" t="s">
        <v>58</v>
      </c>
      <c r="E58" s="1">
        <v>79</v>
      </c>
      <c r="F58" s="1">
        <v>1037.3</v>
      </c>
      <c r="G58" s="37">
        <v>24377.25</v>
      </c>
      <c r="H58" s="37">
        <v>13407.49</v>
      </c>
      <c r="I58" s="47">
        <v>36139</v>
      </c>
      <c r="J58" s="47">
        <v>36891</v>
      </c>
      <c r="K58" s="47">
        <v>36891</v>
      </c>
      <c r="L58" s="2">
        <v>142</v>
      </c>
      <c r="M58" s="2" t="s">
        <v>59</v>
      </c>
      <c r="N58" s="2">
        <v>752</v>
      </c>
    </row>
    <row r="59" spans="2:14" s="2" customFormat="1" ht="11.25">
      <c r="B59" s="2">
        <v>630799801</v>
      </c>
      <c r="C59" s="2">
        <v>1</v>
      </c>
      <c r="D59" s="2" t="s">
        <v>60</v>
      </c>
      <c r="E59" s="1">
        <v>18</v>
      </c>
      <c r="F59" s="1">
        <v>170</v>
      </c>
      <c r="G59" s="37">
        <v>6093.66</v>
      </c>
      <c r="H59" s="37">
        <v>609.36</v>
      </c>
      <c r="I59" s="47">
        <v>36145</v>
      </c>
      <c r="J59" s="47">
        <v>36891</v>
      </c>
      <c r="K59" s="47">
        <v>36891</v>
      </c>
      <c r="L59" s="2">
        <v>142</v>
      </c>
      <c r="M59" s="2" t="s">
        <v>0</v>
      </c>
      <c r="N59" s="2">
        <v>746</v>
      </c>
    </row>
    <row r="60" spans="2:14" s="2" customFormat="1" ht="11.25">
      <c r="B60" s="2">
        <v>630709801</v>
      </c>
      <c r="C60" s="2">
        <v>1</v>
      </c>
      <c r="D60" s="2" t="s">
        <v>61</v>
      </c>
      <c r="E60" s="1">
        <v>195</v>
      </c>
      <c r="F60" s="1">
        <v>1812.1</v>
      </c>
      <c r="G60" s="37">
        <v>36990.54</v>
      </c>
      <c r="H60" s="37">
        <v>22194.33</v>
      </c>
      <c r="I60" s="47">
        <v>36112</v>
      </c>
      <c r="J60" s="47">
        <v>36891</v>
      </c>
      <c r="K60" s="47">
        <v>36891</v>
      </c>
      <c r="L60" s="2">
        <v>142</v>
      </c>
      <c r="M60" s="2" t="s">
        <v>10</v>
      </c>
      <c r="N60" s="2">
        <v>779</v>
      </c>
    </row>
    <row r="61" spans="2:14" s="2" customFormat="1" ht="11.25">
      <c r="B61" s="2">
        <v>630759801</v>
      </c>
      <c r="C61" s="2">
        <v>1</v>
      </c>
      <c r="D61" s="2" t="s">
        <v>62</v>
      </c>
      <c r="E61" s="1">
        <v>20</v>
      </c>
      <c r="F61" s="1">
        <v>359.2</v>
      </c>
      <c r="G61" s="37">
        <v>20002.02</v>
      </c>
      <c r="H61" s="37">
        <v>20002.02</v>
      </c>
      <c r="I61" s="47">
        <v>36095</v>
      </c>
      <c r="J61" s="47">
        <v>36891</v>
      </c>
      <c r="K61" s="47">
        <v>36891</v>
      </c>
      <c r="L61" s="2">
        <v>142</v>
      </c>
      <c r="M61" s="2" t="s">
        <v>26</v>
      </c>
      <c r="N61" s="2">
        <v>796</v>
      </c>
    </row>
    <row r="62" spans="2:14" s="2" customFormat="1" ht="11.25">
      <c r="B62" s="2">
        <v>630899801</v>
      </c>
      <c r="C62" s="2">
        <v>1</v>
      </c>
      <c r="D62" s="2" t="s">
        <v>63</v>
      </c>
      <c r="E62" s="1">
        <v>173</v>
      </c>
      <c r="F62" s="1">
        <v>1889.9</v>
      </c>
      <c r="G62" s="37">
        <v>44722.7</v>
      </c>
      <c r="H62" s="37">
        <v>44722.7</v>
      </c>
      <c r="I62" s="47">
        <v>36145</v>
      </c>
      <c r="J62" s="47">
        <v>36891</v>
      </c>
      <c r="K62" s="47">
        <v>36891</v>
      </c>
      <c r="L62" s="2">
        <v>142</v>
      </c>
      <c r="M62" s="2" t="s">
        <v>26</v>
      </c>
      <c r="N62" s="2">
        <v>746</v>
      </c>
    </row>
    <row r="63" spans="2:14" s="2" customFormat="1" ht="11.25">
      <c r="B63" s="2">
        <v>632079701</v>
      </c>
      <c r="C63" s="2">
        <v>2</v>
      </c>
      <c r="D63" s="2" t="s">
        <v>64</v>
      </c>
      <c r="E63" s="1">
        <v>112</v>
      </c>
      <c r="F63" s="1">
        <v>2073.9</v>
      </c>
      <c r="G63" s="37">
        <v>40752.22</v>
      </c>
      <c r="H63" s="37">
        <v>20376.1</v>
      </c>
      <c r="I63" s="47">
        <v>35571</v>
      </c>
      <c r="J63" s="47">
        <v>36341</v>
      </c>
      <c r="K63" s="47">
        <v>36899</v>
      </c>
      <c r="L63" s="2">
        <v>150</v>
      </c>
      <c r="M63" s="2" t="s">
        <v>65</v>
      </c>
      <c r="N63" s="2">
        <v>1328</v>
      </c>
    </row>
    <row r="64" spans="2:14" s="2" customFormat="1" ht="11.25">
      <c r="B64" s="2">
        <v>630859801</v>
      </c>
      <c r="C64" s="2">
        <v>1</v>
      </c>
      <c r="D64" s="2" t="s">
        <v>66</v>
      </c>
      <c r="E64" s="1">
        <v>154</v>
      </c>
      <c r="F64" s="1">
        <v>1166.8</v>
      </c>
      <c r="G64" s="37">
        <v>13489.87</v>
      </c>
      <c r="H64" s="37">
        <v>1348.99</v>
      </c>
      <c r="I64" s="47">
        <v>36186</v>
      </c>
      <c r="J64" s="47">
        <v>36981</v>
      </c>
      <c r="K64" s="47">
        <v>36981</v>
      </c>
      <c r="L64" s="2">
        <v>232</v>
      </c>
      <c r="M64" s="2" t="s">
        <v>4</v>
      </c>
      <c r="N64" s="2">
        <v>795</v>
      </c>
    </row>
    <row r="65" spans="2:14" s="2" customFormat="1" ht="11.25">
      <c r="B65" s="2">
        <v>630809801</v>
      </c>
      <c r="C65" s="2">
        <v>1</v>
      </c>
      <c r="D65" s="2" t="s">
        <v>67</v>
      </c>
      <c r="E65" s="1">
        <v>171</v>
      </c>
      <c r="F65" s="1">
        <v>1844.1</v>
      </c>
      <c r="G65" s="37">
        <v>36036.21</v>
      </c>
      <c r="H65" s="37">
        <v>3603.62</v>
      </c>
      <c r="I65" s="47">
        <v>36185</v>
      </c>
      <c r="J65" s="47">
        <v>36981</v>
      </c>
      <c r="K65" s="47">
        <v>36981</v>
      </c>
      <c r="L65" s="2">
        <v>232</v>
      </c>
      <c r="M65" s="2" t="s">
        <v>6</v>
      </c>
      <c r="N65" s="2">
        <v>796</v>
      </c>
    </row>
    <row r="66" spans="2:14" s="2" customFormat="1" ht="11.25">
      <c r="B66" s="2">
        <v>630869801</v>
      </c>
      <c r="C66" s="2">
        <v>1</v>
      </c>
      <c r="D66" s="2" t="s">
        <v>68</v>
      </c>
      <c r="E66" s="1">
        <v>103</v>
      </c>
      <c r="F66" s="1">
        <v>945.4</v>
      </c>
      <c r="G66" s="37">
        <v>21326.91</v>
      </c>
      <c r="H66" s="37">
        <v>21326.91</v>
      </c>
      <c r="I66" s="47">
        <v>36192</v>
      </c>
      <c r="J66" s="47">
        <v>36981</v>
      </c>
      <c r="K66" s="47">
        <v>36981</v>
      </c>
      <c r="L66" s="2">
        <v>232</v>
      </c>
      <c r="M66" s="2" t="s">
        <v>65</v>
      </c>
      <c r="N66" s="2">
        <v>789</v>
      </c>
    </row>
    <row r="67" spans="2:14" s="2" customFormat="1" ht="11.25">
      <c r="B67" s="2">
        <v>630200002</v>
      </c>
      <c r="C67" s="2">
        <v>1</v>
      </c>
      <c r="D67" s="2" t="s">
        <v>69</v>
      </c>
      <c r="E67" s="1">
        <v>14</v>
      </c>
      <c r="F67" s="1">
        <v>236.3</v>
      </c>
      <c r="G67" s="37">
        <v>5295.2</v>
      </c>
      <c r="H67" s="37">
        <v>5295.2</v>
      </c>
      <c r="I67" s="47">
        <v>36616</v>
      </c>
      <c r="J67" s="47">
        <v>36981</v>
      </c>
      <c r="K67" s="47">
        <v>36981</v>
      </c>
      <c r="L67" s="2">
        <v>232</v>
      </c>
      <c r="M67" s="2" t="s">
        <v>214</v>
      </c>
      <c r="N67" s="2">
        <v>365</v>
      </c>
    </row>
    <row r="68" spans="2:14" s="2" customFormat="1" ht="11.25">
      <c r="B68" s="2">
        <v>630679701</v>
      </c>
      <c r="C68" s="2">
        <v>1</v>
      </c>
      <c r="D68" s="2" t="s">
        <v>70</v>
      </c>
      <c r="E68" s="1">
        <v>296.8</v>
      </c>
      <c r="F68" s="1">
        <v>4759</v>
      </c>
      <c r="G68" s="37">
        <v>58662</v>
      </c>
      <c r="H68" s="37">
        <v>32523.75</v>
      </c>
      <c r="I68" s="47">
        <v>36256</v>
      </c>
      <c r="J68" s="47">
        <v>36981</v>
      </c>
      <c r="K68" s="47">
        <v>36981</v>
      </c>
      <c r="L68" s="2">
        <v>232</v>
      </c>
      <c r="M68" s="2" t="s">
        <v>1</v>
      </c>
      <c r="N68" s="2">
        <v>725</v>
      </c>
    </row>
    <row r="69" spans="2:14" s="2" customFormat="1" ht="11.25">
      <c r="B69" s="2">
        <v>630279802</v>
      </c>
      <c r="C69" s="2">
        <v>1</v>
      </c>
      <c r="D69" s="2" t="s">
        <v>71</v>
      </c>
      <c r="E69" s="1">
        <v>4</v>
      </c>
      <c r="F69" s="1">
        <v>43.6</v>
      </c>
      <c r="G69" s="37">
        <v>327.6</v>
      </c>
      <c r="H69" s="37">
        <v>327.6</v>
      </c>
      <c r="I69" s="47">
        <v>35850</v>
      </c>
      <c r="J69" s="47">
        <v>36525</v>
      </c>
      <c r="K69" s="47">
        <v>36981</v>
      </c>
      <c r="L69" s="2">
        <v>232</v>
      </c>
      <c r="M69" s="2" t="s">
        <v>72</v>
      </c>
      <c r="N69" s="2">
        <v>1131</v>
      </c>
    </row>
    <row r="70" spans="2:14" s="2" customFormat="1" ht="11.25">
      <c r="B70" s="2">
        <v>630719601</v>
      </c>
      <c r="C70" s="2">
        <v>1</v>
      </c>
      <c r="D70" s="2" t="s">
        <v>73</v>
      </c>
      <c r="E70" s="1">
        <v>156</v>
      </c>
      <c r="F70" s="1">
        <v>2513.8</v>
      </c>
      <c r="G70" s="37">
        <v>46693.91</v>
      </c>
      <c r="H70" s="37">
        <v>46693.91</v>
      </c>
      <c r="I70" s="47">
        <v>35528</v>
      </c>
      <c r="J70" s="47">
        <v>36250</v>
      </c>
      <c r="K70" s="47">
        <v>36981</v>
      </c>
      <c r="L70" s="2">
        <v>232</v>
      </c>
      <c r="M70" s="2" t="s">
        <v>74</v>
      </c>
      <c r="N70" s="2">
        <v>1453</v>
      </c>
    </row>
    <row r="71" spans="2:14" s="2" customFormat="1" ht="11.25">
      <c r="B71" s="2">
        <v>630559701</v>
      </c>
      <c r="C71" s="2">
        <v>1</v>
      </c>
      <c r="D71" s="2" t="s">
        <v>75</v>
      </c>
      <c r="E71" s="1">
        <v>175</v>
      </c>
      <c r="F71" s="1">
        <v>1488.5</v>
      </c>
      <c r="G71" s="37">
        <v>25617.3</v>
      </c>
      <c r="H71" s="37">
        <v>2571.73</v>
      </c>
      <c r="I71" s="47">
        <v>36263</v>
      </c>
      <c r="J71" s="47">
        <v>36981</v>
      </c>
      <c r="K71" s="47">
        <v>36981</v>
      </c>
      <c r="L71" s="2">
        <v>232</v>
      </c>
      <c r="M71" s="2" t="s">
        <v>10</v>
      </c>
      <c r="N71" s="2">
        <v>718</v>
      </c>
    </row>
    <row r="72" spans="2:14" s="2" customFormat="1" ht="11.25">
      <c r="B72" s="2">
        <v>630100002</v>
      </c>
      <c r="C72" s="2">
        <v>1</v>
      </c>
      <c r="D72" s="2" t="s">
        <v>76</v>
      </c>
      <c r="E72" s="1">
        <v>26</v>
      </c>
      <c r="F72" s="1">
        <v>744</v>
      </c>
      <c r="G72" s="37">
        <v>13844.08</v>
      </c>
      <c r="H72" s="37">
        <v>1384.41</v>
      </c>
      <c r="I72" s="47">
        <v>36556</v>
      </c>
      <c r="J72" s="47">
        <v>36981</v>
      </c>
      <c r="K72" s="47">
        <v>36981</v>
      </c>
      <c r="L72" s="2">
        <v>232</v>
      </c>
      <c r="M72" s="2" t="s">
        <v>77</v>
      </c>
      <c r="N72" s="2">
        <v>425</v>
      </c>
    </row>
    <row r="73" spans="2:14" s="2" customFormat="1" ht="11.25">
      <c r="B73" s="2">
        <v>630579701</v>
      </c>
      <c r="C73" s="2">
        <v>1</v>
      </c>
      <c r="D73" s="2" t="s">
        <v>78</v>
      </c>
      <c r="E73" s="1">
        <v>119</v>
      </c>
      <c r="F73" s="1">
        <v>1175.5</v>
      </c>
      <c r="G73" s="37">
        <v>27531.59</v>
      </c>
      <c r="H73" s="37">
        <v>27531.58</v>
      </c>
      <c r="I73" s="47">
        <v>35846</v>
      </c>
      <c r="J73" s="47">
        <v>36616</v>
      </c>
      <c r="K73" s="47">
        <v>36981</v>
      </c>
      <c r="L73" s="2">
        <v>232</v>
      </c>
      <c r="M73" s="2" t="s">
        <v>1</v>
      </c>
      <c r="N73" s="2">
        <v>1135</v>
      </c>
    </row>
    <row r="74" spans="2:14" s="2" customFormat="1" ht="11.25">
      <c r="B74" s="2">
        <v>630409701</v>
      </c>
      <c r="C74" s="2">
        <v>1</v>
      </c>
      <c r="D74" s="2" t="s">
        <v>79</v>
      </c>
      <c r="E74" s="1">
        <v>214.1</v>
      </c>
      <c r="F74" s="1">
        <v>2171.8</v>
      </c>
      <c r="G74" s="37">
        <v>14889.58</v>
      </c>
      <c r="H74" s="37">
        <v>7444.79</v>
      </c>
      <c r="I74" s="47">
        <v>36256</v>
      </c>
      <c r="J74" s="47">
        <v>37011</v>
      </c>
      <c r="K74" s="47">
        <v>37011</v>
      </c>
      <c r="L74" s="2">
        <v>262</v>
      </c>
      <c r="M74" s="2" t="s">
        <v>1</v>
      </c>
      <c r="N74" s="2">
        <v>755</v>
      </c>
    </row>
    <row r="75" spans="2:18" s="2" customFormat="1" ht="11.25">
      <c r="B75" s="2">
        <v>630549901</v>
      </c>
      <c r="C75" s="2">
        <v>1</v>
      </c>
      <c r="D75" s="2" t="s">
        <v>80</v>
      </c>
      <c r="E75" s="1">
        <v>59</v>
      </c>
      <c r="F75" s="1">
        <v>948.6</v>
      </c>
      <c r="G75" s="37">
        <v>25469.16</v>
      </c>
      <c r="H75" s="37">
        <v>2546.92</v>
      </c>
      <c r="I75" s="47">
        <v>36550</v>
      </c>
      <c r="J75" s="47">
        <v>37026</v>
      </c>
      <c r="K75" s="47">
        <v>37026</v>
      </c>
      <c r="L75" s="2">
        <v>277</v>
      </c>
      <c r="M75" s="2" t="s">
        <v>65</v>
      </c>
      <c r="N75" s="2">
        <v>476</v>
      </c>
      <c r="O75" s="48"/>
      <c r="P75" s="48"/>
      <c r="Q75" s="48"/>
      <c r="R75" s="48"/>
    </row>
    <row r="76" spans="2:18" s="2" customFormat="1" ht="11.25">
      <c r="B76" s="2">
        <v>630010001</v>
      </c>
      <c r="C76" s="2">
        <v>1</v>
      </c>
      <c r="D76" s="2" t="s">
        <v>81</v>
      </c>
      <c r="E76" s="1">
        <v>12</v>
      </c>
      <c r="F76" s="1">
        <v>162</v>
      </c>
      <c r="G76" s="37">
        <v>9879.8</v>
      </c>
      <c r="H76" s="37">
        <v>987.98</v>
      </c>
      <c r="I76" s="47">
        <v>36665</v>
      </c>
      <c r="J76" s="47">
        <v>37072</v>
      </c>
      <c r="K76" s="47">
        <v>37072</v>
      </c>
      <c r="L76" s="2">
        <v>323</v>
      </c>
      <c r="M76" s="2" t="s">
        <v>82</v>
      </c>
      <c r="N76" s="2">
        <v>407</v>
      </c>
      <c r="O76" s="48"/>
      <c r="P76" s="48"/>
      <c r="Q76" s="48"/>
      <c r="R76" s="48"/>
    </row>
    <row r="77" spans="2:18" s="2" customFormat="1" ht="11.25">
      <c r="B77" s="2">
        <v>631019701</v>
      </c>
      <c r="C77" s="2">
        <v>1</v>
      </c>
      <c r="D77" s="2" t="s">
        <v>83</v>
      </c>
      <c r="E77" s="1">
        <v>96</v>
      </c>
      <c r="F77" s="1">
        <v>832</v>
      </c>
      <c r="G77" s="37">
        <v>9822.85</v>
      </c>
      <c r="H77" s="37">
        <v>9822.85</v>
      </c>
      <c r="I77" s="47">
        <v>36416</v>
      </c>
      <c r="J77" s="47">
        <v>37072</v>
      </c>
      <c r="K77" s="47">
        <v>37072</v>
      </c>
      <c r="L77" s="2">
        <v>323</v>
      </c>
      <c r="M77" s="2" t="s">
        <v>1</v>
      </c>
      <c r="N77" s="2">
        <v>656</v>
      </c>
      <c r="O77" s="48"/>
      <c r="P77" s="48"/>
      <c r="Q77" s="48"/>
      <c r="R77" s="48"/>
    </row>
    <row r="78" spans="2:18" s="2" customFormat="1" ht="11.25">
      <c r="B78" s="2">
        <v>630389602</v>
      </c>
      <c r="C78" s="2">
        <v>1</v>
      </c>
      <c r="D78" s="2" t="s">
        <v>84</v>
      </c>
      <c r="E78" s="1">
        <v>18</v>
      </c>
      <c r="F78" s="1">
        <v>329</v>
      </c>
      <c r="G78" s="37">
        <v>1809.5</v>
      </c>
      <c r="H78" s="37">
        <v>1727.25</v>
      </c>
      <c r="I78" s="47">
        <v>35496</v>
      </c>
      <c r="J78" s="47">
        <v>36341</v>
      </c>
      <c r="K78" s="47">
        <v>37072</v>
      </c>
      <c r="L78" s="2">
        <v>323</v>
      </c>
      <c r="M78" s="2" t="s">
        <v>2</v>
      </c>
      <c r="N78" s="2">
        <v>1576</v>
      </c>
      <c r="O78" s="48"/>
      <c r="P78" s="48"/>
      <c r="Q78" s="48"/>
      <c r="R78" s="48"/>
    </row>
    <row r="79" spans="2:18" s="2" customFormat="1" ht="11.25">
      <c r="B79" s="2">
        <v>630159901</v>
      </c>
      <c r="C79" s="2">
        <v>1</v>
      </c>
      <c r="D79" s="2" t="s">
        <v>85</v>
      </c>
      <c r="E79" s="1">
        <v>10.6</v>
      </c>
      <c r="F79" s="1">
        <v>282</v>
      </c>
      <c r="G79" s="37">
        <v>6806.5</v>
      </c>
      <c r="H79" s="37">
        <v>6806.5</v>
      </c>
      <c r="I79" s="47">
        <v>36340</v>
      </c>
      <c r="J79" s="47">
        <v>37072</v>
      </c>
      <c r="K79" s="47">
        <v>37072</v>
      </c>
      <c r="L79" s="2">
        <v>323</v>
      </c>
      <c r="M79" s="2" t="s">
        <v>1</v>
      </c>
      <c r="N79" s="2">
        <v>732</v>
      </c>
      <c r="O79" s="48"/>
      <c r="P79" s="48"/>
      <c r="Q79" s="48"/>
      <c r="R79" s="48"/>
    </row>
    <row r="80" spans="2:18" s="2" customFormat="1" ht="11.25">
      <c r="B80" s="2">
        <v>630019901</v>
      </c>
      <c r="C80" s="2">
        <v>1</v>
      </c>
      <c r="D80" s="2" t="s">
        <v>86</v>
      </c>
      <c r="E80" s="1">
        <v>100</v>
      </c>
      <c r="F80" s="1">
        <v>845.5</v>
      </c>
      <c r="G80" s="37">
        <v>12923.2</v>
      </c>
      <c r="H80" s="37">
        <v>6461.6</v>
      </c>
      <c r="I80" s="47">
        <v>36340</v>
      </c>
      <c r="J80" s="47">
        <v>37072</v>
      </c>
      <c r="K80" s="47">
        <v>37072</v>
      </c>
      <c r="L80" s="2">
        <v>323</v>
      </c>
      <c r="M80" s="2" t="s">
        <v>65</v>
      </c>
      <c r="N80" s="2">
        <v>732</v>
      </c>
      <c r="O80" s="48"/>
      <c r="P80" s="48"/>
      <c r="Q80" s="48"/>
      <c r="R80" s="48"/>
    </row>
    <row r="81" spans="2:18" s="2" customFormat="1" ht="11.25">
      <c r="B81" s="2">
        <v>632099801</v>
      </c>
      <c r="C81" s="2">
        <v>1</v>
      </c>
      <c r="D81" s="2" t="s">
        <v>87</v>
      </c>
      <c r="E81" s="1">
        <v>122</v>
      </c>
      <c r="F81" s="1">
        <v>2025.4</v>
      </c>
      <c r="G81" s="37">
        <v>40104.1</v>
      </c>
      <c r="H81" s="37">
        <v>4010.41</v>
      </c>
      <c r="I81" s="47">
        <v>36291</v>
      </c>
      <c r="J81" s="47">
        <v>37072</v>
      </c>
      <c r="K81" s="47">
        <v>37072</v>
      </c>
      <c r="L81" s="2">
        <v>323</v>
      </c>
      <c r="M81" s="2" t="s">
        <v>32</v>
      </c>
      <c r="N81" s="2">
        <v>781</v>
      </c>
      <c r="O81" s="48"/>
      <c r="P81" s="48"/>
      <c r="Q81" s="48"/>
      <c r="R81" s="48"/>
    </row>
    <row r="82" spans="2:18" s="2" customFormat="1" ht="11.25">
      <c r="B82" s="58">
        <v>630309601</v>
      </c>
      <c r="C82" s="46">
        <v>1</v>
      </c>
      <c r="D82" s="46" t="s">
        <v>88</v>
      </c>
      <c r="E82" s="1">
        <v>38</v>
      </c>
      <c r="F82" s="1">
        <v>473</v>
      </c>
      <c r="G82" s="37">
        <v>5505.9</v>
      </c>
      <c r="H82" s="37">
        <v>550.59</v>
      </c>
      <c r="I82" s="47">
        <v>35942</v>
      </c>
      <c r="J82" s="47">
        <v>36707</v>
      </c>
      <c r="K82" s="47">
        <v>37072</v>
      </c>
      <c r="L82" s="30">
        <v>323</v>
      </c>
      <c r="M82" s="30" t="s">
        <v>65</v>
      </c>
      <c r="N82" s="48">
        <v>1130</v>
      </c>
      <c r="O82" s="48"/>
      <c r="P82" s="48"/>
      <c r="Q82" s="48"/>
      <c r="R82" s="48"/>
    </row>
    <row r="83" spans="2:18" s="2" customFormat="1" ht="11.25">
      <c r="B83" s="58">
        <v>630029901</v>
      </c>
      <c r="C83" s="46">
        <v>1</v>
      </c>
      <c r="D83" s="46" t="s">
        <v>89</v>
      </c>
      <c r="E83" s="1">
        <v>37</v>
      </c>
      <c r="F83" s="1">
        <v>273.7</v>
      </c>
      <c r="G83" s="37">
        <v>3602.1</v>
      </c>
      <c r="H83" s="37">
        <v>360.21</v>
      </c>
      <c r="I83" s="47">
        <v>36340</v>
      </c>
      <c r="J83" s="47">
        <v>37072</v>
      </c>
      <c r="K83" s="47">
        <v>37072</v>
      </c>
      <c r="L83" s="30">
        <v>323</v>
      </c>
      <c r="M83" s="30" t="s">
        <v>65</v>
      </c>
      <c r="N83" s="48">
        <v>732</v>
      </c>
      <c r="O83" s="48"/>
      <c r="P83" s="48"/>
      <c r="Q83" s="48"/>
      <c r="R83" s="48"/>
    </row>
    <row r="84" spans="2:18" s="2" customFormat="1" ht="11.25">
      <c r="B84" s="58">
        <v>630949701</v>
      </c>
      <c r="C84" s="46">
        <v>1</v>
      </c>
      <c r="D84" s="46" t="s">
        <v>90</v>
      </c>
      <c r="E84" s="1">
        <v>41</v>
      </c>
      <c r="F84" s="1">
        <v>1038.1</v>
      </c>
      <c r="G84" s="37">
        <v>8669.29</v>
      </c>
      <c r="H84" s="37">
        <v>8669.29</v>
      </c>
      <c r="I84" s="47">
        <v>35942</v>
      </c>
      <c r="J84" s="47">
        <v>36707</v>
      </c>
      <c r="K84" s="47">
        <v>37072</v>
      </c>
      <c r="L84" s="30">
        <v>323</v>
      </c>
      <c r="M84" s="30" t="s">
        <v>65</v>
      </c>
      <c r="N84" s="48">
        <v>1130</v>
      </c>
      <c r="O84" s="48"/>
      <c r="P84" s="48"/>
      <c r="Q84" s="48"/>
      <c r="R84" s="48"/>
    </row>
    <row r="85" spans="2:18" s="2" customFormat="1" ht="11.25">
      <c r="B85" s="58">
        <v>630769801</v>
      </c>
      <c r="C85" s="46">
        <v>1</v>
      </c>
      <c r="D85" s="46" t="s">
        <v>91</v>
      </c>
      <c r="E85" s="1">
        <v>102</v>
      </c>
      <c r="F85" s="1">
        <v>1935.4</v>
      </c>
      <c r="G85" s="37">
        <v>58512.13</v>
      </c>
      <c r="H85" s="37">
        <v>37512.23</v>
      </c>
      <c r="I85" s="47">
        <v>36369</v>
      </c>
      <c r="J85" s="47">
        <v>37072</v>
      </c>
      <c r="K85" s="47">
        <v>37072</v>
      </c>
      <c r="L85" s="30">
        <v>323</v>
      </c>
      <c r="M85" s="30" t="s">
        <v>12</v>
      </c>
      <c r="N85" s="48">
        <v>703</v>
      </c>
      <c r="O85" s="48"/>
      <c r="P85" s="48"/>
      <c r="Q85" s="48"/>
      <c r="R85" s="48"/>
    </row>
    <row r="86" spans="2:18" s="2" customFormat="1" ht="11.25">
      <c r="B86" s="58">
        <v>632159801</v>
      </c>
      <c r="C86" s="46">
        <v>1</v>
      </c>
      <c r="D86" s="46" t="s">
        <v>92</v>
      </c>
      <c r="E86" s="1">
        <v>131</v>
      </c>
      <c r="F86" s="1">
        <v>761.5</v>
      </c>
      <c r="G86" s="37">
        <v>52914.51</v>
      </c>
      <c r="H86" s="37">
        <v>52914.51</v>
      </c>
      <c r="I86" s="47">
        <v>36270</v>
      </c>
      <c r="J86" s="47">
        <v>37072</v>
      </c>
      <c r="K86" s="47">
        <v>37072</v>
      </c>
      <c r="L86" s="30">
        <v>323</v>
      </c>
      <c r="M86" s="30" t="s">
        <v>214</v>
      </c>
      <c r="N86" s="48">
        <v>802</v>
      </c>
      <c r="O86" s="48"/>
      <c r="P86" s="48"/>
      <c r="Q86" s="48"/>
      <c r="R86" s="48"/>
    </row>
    <row r="87" spans="2:18" s="2" customFormat="1" ht="11.25">
      <c r="B87" s="58">
        <v>632089801</v>
      </c>
      <c r="C87" s="46">
        <v>1</v>
      </c>
      <c r="D87" s="46" t="s">
        <v>93</v>
      </c>
      <c r="E87" s="1">
        <v>174</v>
      </c>
      <c r="F87" s="1">
        <v>2284.9</v>
      </c>
      <c r="G87" s="37">
        <v>45988.3</v>
      </c>
      <c r="H87" s="37">
        <v>4598.83</v>
      </c>
      <c r="I87" s="47">
        <v>36291</v>
      </c>
      <c r="J87" s="47">
        <v>37072</v>
      </c>
      <c r="K87" s="47">
        <v>37072</v>
      </c>
      <c r="L87" s="30">
        <v>323</v>
      </c>
      <c r="M87" s="30" t="s">
        <v>32</v>
      </c>
      <c r="N87" s="48">
        <v>781</v>
      </c>
      <c r="O87" s="48"/>
      <c r="P87" s="48"/>
      <c r="Q87" s="48"/>
      <c r="R87" s="48"/>
    </row>
    <row r="88" spans="2:18" s="2" customFormat="1" ht="11.25">
      <c r="B88" s="58">
        <v>632219801</v>
      </c>
      <c r="C88" s="46">
        <v>1</v>
      </c>
      <c r="D88" s="46" t="s">
        <v>94</v>
      </c>
      <c r="E88" s="1">
        <v>98</v>
      </c>
      <c r="F88" s="1">
        <v>777.3</v>
      </c>
      <c r="G88" s="37">
        <v>16347.66</v>
      </c>
      <c r="H88" s="37">
        <v>16347.66</v>
      </c>
      <c r="I88" s="47">
        <v>36272</v>
      </c>
      <c r="J88" s="47">
        <v>37072</v>
      </c>
      <c r="K88" s="47">
        <v>37072</v>
      </c>
      <c r="L88" s="30">
        <v>323</v>
      </c>
      <c r="M88" s="30" t="s">
        <v>28</v>
      </c>
      <c r="N88" s="48">
        <v>800</v>
      </c>
      <c r="O88" s="48"/>
      <c r="P88" s="48"/>
      <c r="Q88" s="48"/>
      <c r="R88" s="48"/>
    </row>
    <row r="89" spans="2:18" s="2" customFormat="1" ht="11.25">
      <c r="B89" s="58">
        <v>630749801</v>
      </c>
      <c r="C89" s="46">
        <v>1</v>
      </c>
      <c r="D89" s="46" t="s">
        <v>95</v>
      </c>
      <c r="E89" s="1">
        <v>108.5</v>
      </c>
      <c r="F89" s="1">
        <v>1617.1</v>
      </c>
      <c r="G89" s="37">
        <v>45702.93</v>
      </c>
      <c r="H89" s="37">
        <v>20566.32</v>
      </c>
      <c r="I89" s="47">
        <v>36405</v>
      </c>
      <c r="J89" s="47">
        <v>37164</v>
      </c>
      <c r="K89" s="47">
        <v>37164</v>
      </c>
      <c r="L89" s="30">
        <v>415</v>
      </c>
      <c r="M89" s="30" t="s">
        <v>12</v>
      </c>
      <c r="N89" s="48">
        <v>759</v>
      </c>
      <c r="O89" s="48"/>
      <c r="P89" s="48"/>
      <c r="Q89" s="48"/>
      <c r="R89" s="48"/>
    </row>
    <row r="90" spans="2:18" s="2" customFormat="1" ht="11.25">
      <c r="B90" s="58">
        <v>630139901</v>
      </c>
      <c r="C90" s="46">
        <v>1</v>
      </c>
      <c r="D90" s="46" t="s">
        <v>96</v>
      </c>
      <c r="E90" s="1">
        <v>39</v>
      </c>
      <c r="F90" s="1">
        <v>530.7</v>
      </c>
      <c r="G90" s="37">
        <v>24746.6</v>
      </c>
      <c r="H90" s="37">
        <v>2474.66</v>
      </c>
      <c r="I90" s="47">
        <v>36405</v>
      </c>
      <c r="J90" s="47">
        <v>37164</v>
      </c>
      <c r="K90" s="47">
        <v>37164</v>
      </c>
      <c r="L90" s="30">
        <v>415</v>
      </c>
      <c r="M90" s="30" t="s">
        <v>10</v>
      </c>
      <c r="N90" s="48">
        <v>759</v>
      </c>
      <c r="O90" s="48"/>
      <c r="P90" s="48"/>
      <c r="Q90" s="48"/>
      <c r="R90" s="48"/>
    </row>
    <row r="91" spans="2:18" s="2" customFormat="1" ht="11.25">
      <c r="B91" s="58">
        <v>630469902</v>
      </c>
      <c r="C91" s="46">
        <v>1</v>
      </c>
      <c r="D91" s="46" t="s">
        <v>97</v>
      </c>
      <c r="E91" s="1">
        <v>32</v>
      </c>
      <c r="F91" s="1">
        <v>748.2</v>
      </c>
      <c r="G91" s="37">
        <v>774.44</v>
      </c>
      <c r="H91" s="37">
        <v>3484.98</v>
      </c>
      <c r="I91" s="47">
        <v>36425</v>
      </c>
      <c r="J91" s="47">
        <v>37164</v>
      </c>
      <c r="K91" s="47">
        <v>37164</v>
      </c>
      <c r="L91" s="30">
        <v>415</v>
      </c>
      <c r="M91" s="30" t="s">
        <v>98</v>
      </c>
      <c r="N91" s="48">
        <v>739</v>
      </c>
      <c r="O91" s="48"/>
      <c r="P91" s="48"/>
      <c r="Q91" s="48"/>
      <c r="R91" s="48"/>
    </row>
    <row r="92" spans="2:18" s="2" customFormat="1" ht="11.25">
      <c r="B92" s="58">
        <v>630279901</v>
      </c>
      <c r="C92" s="46">
        <v>1</v>
      </c>
      <c r="D92" s="46" t="s">
        <v>99</v>
      </c>
      <c r="E92" s="1">
        <v>35</v>
      </c>
      <c r="F92" s="1">
        <v>1162.6</v>
      </c>
      <c r="G92" s="37">
        <v>37665.1</v>
      </c>
      <c r="H92" s="37">
        <v>37425.1</v>
      </c>
      <c r="I92" s="47">
        <v>36521</v>
      </c>
      <c r="J92" s="47">
        <v>37256</v>
      </c>
      <c r="K92" s="47">
        <v>37256</v>
      </c>
      <c r="L92" s="30">
        <v>507</v>
      </c>
      <c r="M92" s="30" t="s">
        <v>36</v>
      </c>
      <c r="N92" s="48">
        <v>735</v>
      </c>
      <c r="O92" s="48"/>
      <c r="P92" s="48"/>
      <c r="Q92" s="48"/>
      <c r="R92" s="48"/>
    </row>
    <row r="93" spans="2:18" s="2" customFormat="1" ht="11.25">
      <c r="B93" s="58">
        <v>630579901</v>
      </c>
      <c r="C93" s="46">
        <v>1</v>
      </c>
      <c r="D93" s="46" t="s">
        <v>100</v>
      </c>
      <c r="E93" s="1">
        <v>63</v>
      </c>
      <c r="F93" s="1">
        <v>1715.9</v>
      </c>
      <c r="G93" s="37">
        <v>40678.98</v>
      </c>
      <c r="H93" s="37">
        <v>4067.9</v>
      </c>
      <c r="I93" s="47">
        <v>36521</v>
      </c>
      <c r="J93" s="47">
        <v>37256</v>
      </c>
      <c r="K93" s="47">
        <v>37256</v>
      </c>
      <c r="L93" s="30">
        <v>507</v>
      </c>
      <c r="M93" s="30" t="s">
        <v>36</v>
      </c>
      <c r="N93" s="48">
        <v>735</v>
      </c>
      <c r="O93" s="48"/>
      <c r="P93" s="48"/>
      <c r="Q93" s="48"/>
      <c r="R93" s="48"/>
    </row>
    <row r="94" spans="2:18" s="2" customFormat="1" ht="11.25">
      <c r="B94" s="58">
        <v>630369901</v>
      </c>
      <c r="C94" s="46">
        <v>1</v>
      </c>
      <c r="D94" s="46" t="s">
        <v>101</v>
      </c>
      <c r="E94" s="1">
        <v>100</v>
      </c>
      <c r="F94" s="1">
        <v>2615.5</v>
      </c>
      <c r="G94" s="37">
        <v>107555.93</v>
      </c>
      <c r="H94" s="37">
        <v>34417.9</v>
      </c>
      <c r="I94" s="47">
        <v>36494</v>
      </c>
      <c r="J94" s="47">
        <v>37256</v>
      </c>
      <c r="K94" s="47">
        <v>37256</v>
      </c>
      <c r="L94" s="30">
        <v>507</v>
      </c>
      <c r="M94" s="30" t="s">
        <v>1</v>
      </c>
      <c r="N94" s="48">
        <v>762</v>
      </c>
      <c r="O94" s="48"/>
      <c r="P94" s="48"/>
      <c r="Q94" s="48"/>
      <c r="R94" s="48"/>
    </row>
    <row r="95" spans="2:18" s="2" customFormat="1" ht="11.25">
      <c r="B95" s="58">
        <v>630289901</v>
      </c>
      <c r="C95" s="46">
        <v>1</v>
      </c>
      <c r="D95" s="46" t="s">
        <v>102</v>
      </c>
      <c r="E95" s="1">
        <v>91</v>
      </c>
      <c r="F95" s="1">
        <v>1126.9</v>
      </c>
      <c r="G95" s="37">
        <v>26566.6</v>
      </c>
      <c r="H95" s="37">
        <v>26566.6</v>
      </c>
      <c r="I95" s="47">
        <v>36515</v>
      </c>
      <c r="J95" s="47">
        <v>37256</v>
      </c>
      <c r="K95" s="47">
        <v>37256</v>
      </c>
      <c r="L95" s="30">
        <v>507</v>
      </c>
      <c r="M95" s="30" t="s">
        <v>8</v>
      </c>
      <c r="N95" s="48">
        <v>741</v>
      </c>
      <c r="O95" s="48"/>
      <c r="P95" s="48"/>
      <c r="Q95" s="48"/>
      <c r="R95" s="48"/>
    </row>
    <row r="96" spans="2:18" s="2" customFormat="1" ht="11.25">
      <c r="B96" s="58">
        <v>630439901</v>
      </c>
      <c r="C96" s="46">
        <v>1</v>
      </c>
      <c r="D96" s="46" t="s">
        <v>103</v>
      </c>
      <c r="E96" s="1">
        <v>140</v>
      </c>
      <c r="F96" s="1">
        <v>5116.2</v>
      </c>
      <c r="G96" s="37">
        <v>165006.7</v>
      </c>
      <c r="H96" s="37">
        <v>84153.42</v>
      </c>
      <c r="I96" s="47">
        <v>36529</v>
      </c>
      <c r="J96" s="47">
        <v>37256</v>
      </c>
      <c r="K96" s="47">
        <v>37256</v>
      </c>
      <c r="L96" s="30">
        <v>507</v>
      </c>
      <c r="M96" s="30" t="s">
        <v>26</v>
      </c>
      <c r="N96" s="48">
        <v>727</v>
      </c>
      <c r="O96" s="48"/>
      <c r="P96" s="48"/>
      <c r="Q96" s="48"/>
      <c r="R96" s="48"/>
    </row>
    <row r="97" spans="2:18" s="2" customFormat="1" ht="11.25">
      <c r="B97" s="58">
        <v>630459901</v>
      </c>
      <c r="C97" s="46">
        <v>1</v>
      </c>
      <c r="D97" s="46" t="s">
        <v>104</v>
      </c>
      <c r="E97" s="1">
        <v>61</v>
      </c>
      <c r="F97" s="1">
        <v>1625.7</v>
      </c>
      <c r="G97" s="37">
        <v>30917.6</v>
      </c>
      <c r="H97" s="37">
        <v>3091.76</v>
      </c>
      <c r="I97" s="47">
        <v>36532</v>
      </c>
      <c r="J97" s="47">
        <v>37256</v>
      </c>
      <c r="K97" s="47">
        <v>37256</v>
      </c>
      <c r="L97" s="30">
        <v>507</v>
      </c>
      <c r="M97" s="30" t="s">
        <v>57</v>
      </c>
      <c r="N97" s="48">
        <v>724</v>
      </c>
      <c r="O97" s="48"/>
      <c r="P97" s="48"/>
      <c r="Q97" s="48"/>
      <c r="R97" s="48"/>
    </row>
    <row r="98" spans="2:18" s="2" customFormat="1" ht="11.25">
      <c r="B98" s="58">
        <v>630229901</v>
      </c>
      <c r="C98" s="46">
        <v>1</v>
      </c>
      <c r="D98" s="46" t="s">
        <v>105</v>
      </c>
      <c r="E98" s="1">
        <v>93</v>
      </c>
      <c r="F98" s="1">
        <v>2837.8</v>
      </c>
      <c r="G98" s="37">
        <v>111000.7</v>
      </c>
      <c r="H98" s="37">
        <v>55500.36</v>
      </c>
      <c r="I98" s="47">
        <v>36473</v>
      </c>
      <c r="J98" s="47">
        <v>37256</v>
      </c>
      <c r="K98" s="47">
        <v>37256</v>
      </c>
      <c r="L98" s="30">
        <v>507</v>
      </c>
      <c r="M98" s="30" t="s">
        <v>26</v>
      </c>
      <c r="N98" s="48">
        <v>783</v>
      </c>
      <c r="O98" s="48"/>
      <c r="P98" s="48"/>
      <c r="Q98" s="48"/>
      <c r="R98" s="48"/>
    </row>
    <row r="99" spans="2:18" s="2" customFormat="1" ht="11.25">
      <c r="B99" s="58">
        <v>630030001</v>
      </c>
      <c r="C99" s="46">
        <v>1</v>
      </c>
      <c r="D99" s="46" t="s">
        <v>106</v>
      </c>
      <c r="E99" s="1">
        <v>8</v>
      </c>
      <c r="F99" s="1">
        <v>147.6</v>
      </c>
      <c r="G99" s="37">
        <v>1578.76</v>
      </c>
      <c r="H99" s="37">
        <v>1578.76</v>
      </c>
      <c r="I99" s="47">
        <v>36478</v>
      </c>
      <c r="J99" s="47">
        <v>37256</v>
      </c>
      <c r="K99" s="47">
        <v>37256</v>
      </c>
      <c r="L99" s="30">
        <v>507</v>
      </c>
      <c r="M99" s="30" t="s">
        <v>57</v>
      </c>
      <c r="N99" s="48">
        <v>778</v>
      </c>
      <c r="O99" s="48"/>
      <c r="P99" s="48"/>
      <c r="Q99" s="48"/>
      <c r="R99" s="48"/>
    </row>
    <row r="100" spans="2:18" s="2" customFormat="1" ht="11.25">
      <c r="B100" s="58">
        <v>630429901</v>
      </c>
      <c r="C100" s="46">
        <v>1</v>
      </c>
      <c r="D100" s="46" t="s">
        <v>107</v>
      </c>
      <c r="E100" s="1">
        <v>69</v>
      </c>
      <c r="F100" s="1">
        <v>1062.4</v>
      </c>
      <c r="G100" s="37">
        <v>20941.2</v>
      </c>
      <c r="H100" s="37">
        <v>2094.12</v>
      </c>
      <c r="I100" s="47">
        <v>36515</v>
      </c>
      <c r="J100" s="47">
        <v>37256</v>
      </c>
      <c r="K100" s="47">
        <v>37256</v>
      </c>
      <c r="L100" s="30">
        <v>507</v>
      </c>
      <c r="M100" s="30" t="s">
        <v>8</v>
      </c>
      <c r="N100" s="48">
        <v>741</v>
      </c>
      <c r="O100" s="48"/>
      <c r="P100" s="48"/>
      <c r="Q100" s="48"/>
      <c r="R100" s="48"/>
    </row>
    <row r="101" spans="2:18" s="2" customFormat="1" ht="11.25">
      <c r="B101" s="58">
        <v>630399801</v>
      </c>
      <c r="C101" s="46">
        <v>1</v>
      </c>
      <c r="D101" s="46" t="s">
        <v>108</v>
      </c>
      <c r="E101" s="1">
        <v>239.4</v>
      </c>
      <c r="F101" s="1">
        <v>3159</v>
      </c>
      <c r="G101" s="37">
        <v>102199.44</v>
      </c>
      <c r="H101" s="37">
        <v>10219.94</v>
      </c>
      <c r="I101" s="47">
        <v>36180</v>
      </c>
      <c r="J101" s="47">
        <v>37256</v>
      </c>
      <c r="K101" s="47">
        <v>37256</v>
      </c>
      <c r="L101" s="30">
        <v>507</v>
      </c>
      <c r="M101" s="30" t="s">
        <v>1</v>
      </c>
      <c r="N101" s="48">
        <v>1076</v>
      </c>
      <c r="O101" s="48"/>
      <c r="P101" s="48"/>
      <c r="Q101" s="48"/>
      <c r="R101" s="48"/>
    </row>
    <row r="102" spans="2:18" s="2" customFormat="1" ht="11.25">
      <c r="B102" s="58">
        <v>630319901</v>
      </c>
      <c r="C102" s="46">
        <v>1</v>
      </c>
      <c r="D102" s="46" t="s">
        <v>109</v>
      </c>
      <c r="E102" s="1">
        <v>47</v>
      </c>
      <c r="F102" s="1">
        <v>525.7</v>
      </c>
      <c r="G102" s="37">
        <v>13942.2</v>
      </c>
      <c r="H102" s="37">
        <v>1394.22</v>
      </c>
      <c r="I102" s="47">
        <v>36478</v>
      </c>
      <c r="J102" s="47">
        <v>37256</v>
      </c>
      <c r="K102" s="47">
        <v>37256</v>
      </c>
      <c r="L102" s="30">
        <v>507</v>
      </c>
      <c r="M102" s="30" t="s">
        <v>110</v>
      </c>
      <c r="N102" s="48">
        <v>778</v>
      </c>
      <c r="O102" s="48"/>
      <c r="P102" s="48"/>
      <c r="Q102" s="48"/>
      <c r="R102" s="48"/>
    </row>
    <row r="103" spans="2:18" s="2" customFormat="1" ht="11.25">
      <c r="B103" s="58">
        <v>630209901</v>
      </c>
      <c r="C103" s="46">
        <v>2</v>
      </c>
      <c r="D103" s="46" t="s">
        <v>111</v>
      </c>
      <c r="E103" s="1">
        <v>23</v>
      </c>
      <c r="F103" s="1">
        <v>104.8</v>
      </c>
      <c r="G103" s="37">
        <v>890.8</v>
      </c>
      <c r="H103" s="37">
        <v>89.08</v>
      </c>
      <c r="I103" s="47">
        <v>36374</v>
      </c>
      <c r="J103" s="47">
        <v>36799</v>
      </c>
      <c r="K103" s="47">
        <v>37256</v>
      </c>
      <c r="L103" s="30">
        <v>507</v>
      </c>
      <c r="M103" s="30" t="s">
        <v>34</v>
      </c>
      <c r="N103" s="48">
        <v>882</v>
      </c>
      <c r="O103" s="48"/>
      <c r="P103" s="48"/>
      <c r="Q103" s="48"/>
      <c r="R103" s="48"/>
    </row>
    <row r="104" spans="2:18" s="2" customFormat="1" ht="11.25">
      <c r="B104" s="58">
        <v>630219901</v>
      </c>
      <c r="C104" s="46">
        <v>2</v>
      </c>
      <c r="D104" s="46" t="s">
        <v>112</v>
      </c>
      <c r="E104" s="1">
        <v>14</v>
      </c>
      <c r="F104" s="1">
        <v>57.6</v>
      </c>
      <c r="G104" s="37">
        <v>489.6</v>
      </c>
      <c r="H104" s="37">
        <v>48.96</v>
      </c>
      <c r="I104" s="47">
        <v>36374</v>
      </c>
      <c r="J104" s="47">
        <v>36799</v>
      </c>
      <c r="K104" s="47">
        <v>37256</v>
      </c>
      <c r="L104" s="30">
        <v>507</v>
      </c>
      <c r="M104" s="30" t="s">
        <v>34</v>
      </c>
      <c r="N104" s="48">
        <v>882</v>
      </c>
      <c r="O104" s="48"/>
      <c r="P104" s="48"/>
      <c r="Q104" s="48"/>
      <c r="R104" s="48"/>
    </row>
    <row r="105" spans="2:18" s="2" customFormat="1" ht="11.25">
      <c r="B105" s="58">
        <v>630339901</v>
      </c>
      <c r="C105" s="46">
        <v>1</v>
      </c>
      <c r="D105" s="46" t="s">
        <v>113</v>
      </c>
      <c r="E105" s="1">
        <v>50</v>
      </c>
      <c r="F105" s="1">
        <v>721.9</v>
      </c>
      <c r="G105" s="37">
        <v>29902.06</v>
      </c>
      <c r="H105" s="37">
        <v>2990.21</v>
      </c>
      <c r="I105" s="47">
        <v>36530</v>
      </c>
      <c r="J105" s="47">
        <v>37256</v>
      </c>
      <c r="K105" s="47">
        <v>37256</v>
      </c>
      <c r="L105" s="30">
        <v>507</v>
      </c>
      <c r="M105" s="30" t="s">
        <v>6</v>
      </c>
      <c r="N105" s="48">
        <v>726</v>
      </c>
      <c r="O105" s="48"/>
      <c r="P105" s="48"/>
      <c r="Q105" s="48"/>
      <c r="R105" s="48"/>
    </row>
    <row r="106" spans="2:14" s="2" customFormat="1" ht="11.25">
      <c r="B106" s="58">
        <v>630299901</v>
      </c>
      <c r="C106" s="46">
        <v>1</v>
      </c>
      <c r="D106" s="46" t="s">
        <v>114</v>
      </c>
      <c r="E106" s="1">
        <v>6</v>
      </c>
      <c r="F106" s="1">
        <v>143.1</v>
      </c>
      <c r="G106" s="37">
        <v>1375.57</v>
      </c>
      <c r="H106" s="37">
        <v>137.55</v>
      </c>
      <c r="I106" s="47">
        <v>36468</v>
      </c>
      <c r="J106" s="47">
        <v>37256</v>
      </c>
      <c r="K106" s="47">
        <v>37256</v>
      </c>
      <c r="L106" s="5">
        <v>507</v>
      </c>
      <c r="M106" s="46" t="s">
        <v>57</v>
      </c>
      <c r="N106" s="2">
        <v>788</v>
      </c>
    </row>
    <row r="107" spans="2:18" s="2" customFormat="1" ht="11.25">
      <c r="B107" s="53">
        <v>630249902</v>
      </c>
      <c r="C107" s="2">
        <v>1</v>
      </c>
      <c r="D107" s="2" t="s">
        <v>115</v>
      </c>
      <c r="E107" s="1">
        <v>15</v>
      </c>
      <c r="F107" s="1">
        <v>185</v>
      </c>
      <c r="G107" s="37">
        <v>2186.24</v>
      </c>
      <c r="H107" s="37">
        <v>2195.24</v>
      </c>
      <c r="I107" s="47">
        <v>36501</v>
      </c>
      <c r="J107" s="47">
        <v>37256</v>
      </c>
      <c r="K107" s="47">
        <v>37256</v>
      </c>
      <c r="L107" s="30">
        <v>507</v>
      </c>
      <c r="M107" s="30" t="s">
        <v>116</v>
      </c>
      <c r="N107" s="48">
        <v>755</v>
      </c>
      <c r="O107" s="48"/>
      <c r="P107" s="48"/>
      <c r="Q107" s="48"/>
      <c r="R107" s="48"/>
    </row>
    <row r="108" spans="2:18" s="2" customFormat="1" ht="11.25">
      <c r="B108" s="53">
        <v>630409901</v>
      </c>
      <c r="C108" s="2">
        <v>1</v>
      </c>
      <c r="D108" s="2" t="s">
        <v>117</v>
      </c>
      <c r="E108" s="1">
        <v>75</v>
      </c>
      <c r="F108" s="1">
        <v>1260.8</v>
      </c>
      <c r="G108" s="37">
        <v>38434</v>
      </c>
      <c r="H108" s="37">
        <v>23060.4</v>
      </c>
      <c r="I108" s="47">
        <v>36556</v>
      </c>
      <c r="J108" s="47">
        <v>37346</v>
      </c>
      <c r="K108" s="47">
        <v>37346</v>
      </c>
      <c r="L108" s="30">
        <v>597</v>
      </c>
      <c r="M108" s="30" t="s">
        <v>10</v>
      </c>
      <c r="N108" s="48">
        <v>790</v>
      </c>
      <c r="O108" s="48"/>
      <c r="P108" s="48"/>
      <c r="Q108" s="48"/>
      <c r="R108" s="48"/>
    </row>
    <row r="109" spans="2:18" s="2" customFormat="1" ht="11.25">
      <c r="B109" s="53">
        <v>630789901</v>
      </c>
      <c r="C109" s="2">
        <v>1</v>
      </c>
      <c r="D109" s="2" t="s">
        <v>118</v>
      </c>
      <c r="E109" s="1">
        <v>110</v>
      </c>
      <c r="F109" s="1">
        <v>2034.7</v>
      </c>
      <c r="G109" s="37">
        <v>76413.4</v>
      </c>
      <c r="H109" s="37">
        <v>7641.34</v>
      </c>
      <c r="I109" s="47">
        <v>36615</v>
      </c>
      <c r="J109" s="47">
        <v>37346</v>
      </c>
      <c r="K109" s="47">
        <v>37346</v>
      </c>
      <c r="L109" s="30">
        <v>597</v>
      </c>
      <c r="M109" s="30" t="s">
        <v>119</v>
      </c>
      <c r="N109" s="48">
        <v>731</v>
      </c>
      <c r="O109" s="48"/>
      <c r="P109" s="48"/>
      <c r="Q109" s="48"/>
      <c r="R109" s="48"/>
    </row>
    <row r="110" spans="2:18" s="2" customFormat="1" ht="11.25">
      <c r="B110" s="53">
        <v>630479901</v>
      </c>
      <c r="C110" s="2">
        <v>1</v>
      </c>
      <c r="D110" s="2" t="s">
        <v>120</v>
      </c>
      <c r="E110" s="1">
        <v>33</v>
      </c>
      <c r="F110" s="1">
        <v>316</v>
      </c>
      <c r="G110" s="37">
        <v>11657.6</v>
      </c>
      <c r="H110" s="37">
        <v>1165.76</v>
      </c>
      <c r="I110" s="47">
        <v>36615</v>
      </c>
      <c r="J110" s="47">
        <v>37346</v>
      </c>
      <c r="K110" s="47">
        <v>37346</v>
      </c>
      <c r="L110" s="30">
        <v>597</v>
      </c>
      <c r="M110" s="30" t="s">
        <v>7</v>
      </c>
      <c r="N110" s="48">
        <v>731</v>
      </c>
      <c r="O110" s="48"/>
      <c r="P110" s="48"/>
      <c r="Q110" s="48"/>
      <c r="R110" s="48"/>
    </row>
    <row r="111" spans="2:18" s="2" customFormat="1" ht="11.25">
      <c r="B111" s="53">
        <v>630619901</v>
      </c>
      <c r="C111" s="2">
        <v>1</v>
      </c>
      <c r="D111" s="2" t="s">
        <v>121</v>
      </c>
      <c r="E111" s="1">
        <v>94</v>
      </c>
      <c r="F111" s="1">
        <v>1573</v>
      </c>
      <c r="G111" s="37">
        <v>65317.9</v>
      </c>
      <c r="H111" s="37">
        <v>6531.79</v>
      </c>
      <c r="I111" s="47">
        <v>36615</v>
      </c>
      <c r="J111" s="47">
        <v>37346</v>
      </c>
      <c r="K111" s="47">
        <v>37346</v>
      </c>
      <c r="L111" s="30">
        <v>597</v>
      </c>
      <c r="M111" s="30" t="s">
        <v>119</v>
      </c>
      <c r="N111" s="48">
        <v>731</v>
      </c>
      <c r="O111" s="48"/>
      <c r="P111" s="48"/>
      <c r="Q111" s="48"/>
      <c r="R111" s="48"/>
    </row>
    <row r="112" spans="2:18" s="2" customFormat="1" ht="11.25">
      <c r="B112" s="53">
        <v>630079901</v>
      </c>
      <c r="C112" s="2">
        <v>1</v>
      </c>
      <c r="D112" s="2" t="s">
        <v>122</v>
      </c>
      <c r="E112" s="1">
        <v>283</v>
      </c>
      <c r="F112" s="1">
        <v>3536.7</v>
      </c>
      <c r="G112" s="37">
        <v>95810.07</v>
      </c>
      <c r="H112" s="37">
        <v>9581.01</v>
      </c>
      <c r="I112" s="47">
        <v>36634</v>
      </c>
      <c r="J112" s="47">
        <v>37346</v>
      </c>
      <c r="K112" s="47">
        <v>37346</v>
      </c>
      <c r="L112" s="30">
        <v>597</v>
      </c>
      <c r="M112" s="30" t="s">
        <v>1</v>
      </c>
      <c r="N112" s="48">
        <v>712</v>
      </c>
      <c r="O112" s="48"/>
      <c r="P112" s="48"/>
      <c r="Q112" s="48"/>
      <c r="R112" s="48"/>
    </row>
    <row r="113" spans="2:18" s="2" customFormat="1" ht="11.25">
      <c r="B113" s="53">
        <v>630089901</v>
      </c>
      <c r="C113" s="2">
        <v>1</v>
      </c>
      <c r="D113" s="2" t="s">
        <v>123</v>
      </c>
      <c r="E113" s="1">
        <v>202</v>
      </c>
      <c r="F113" s="1">
        <v>2113.9</v>
      </c>
      <c r="G113" s="37">
        <v>56350.07</v>
      </c>
      <c r="H113" s="37">
        <v>5635.01</v>
      </c>
      <c r="I113" s="47">
        <v>36634</v>
      </c>
      <c r="J113" s="47">
        <v>37346</v>
      </c>
      <c r="K113" s="47">
        <v>37346</v>
      </c>
      <c r="L113" s="30">
        <v>597</v>
      </c>
      <c r="M113" s="30" t="s">
        <v>1</v>
      </c>
      <c r="N113" s="48">
        <v>712</v>
      </c>
      <c r="O113" s="48"/>
      <c r="P113" s="48"/>
      <c r="Q113" s="48"/>
      <c r="R113" s="48"/>
    </row>
    <row r="114" spans="2:18" s="2" customFormat="1" ht="11.25">
      <c r="B114" s="53">
        <v>630109901</v>
      </c>
      <c r="C114" s="2">
        <v>1</v>
      </c>
      <c r="D114" s="2" t="s">
        <v>124</v>
      </c>
      <c r="E114" s="1">
        <v>98</v>
      </c>
      <c r="F114" s="1">
        <v>880.3</v>
      </c>
      <c r="G114" s="37">
        <v>23328.67</v>
      </c>
      <c r="H114" s="37">
        <v>2332.87</v>
      </c>
      <c r="I114" s="47">
        <v>36635</v>
      </c>
      <c r="J114" s="47">
        <v>37346</v>
      </c>
      <c r="K114" s="47">
        <v>37346</v>
      </c>
      <c r="L114" s="30">
        <v>597</v>
      </c>
      <c r="M114" s="30" t="s">
        <v>22</v>
      </c>
      <c r="N114" s="48">
        <v>711</v>
      </c>
      <c r="O114" s="48"/>
      <c r="P114" s="48"/>
      <c r="Q114" s="48"/>
      <c r="R114" s="48"/>
    </row>
    <row r="115" spans="2:18" s="2" customFormat="1" ht="11.25">
      <c r="B115" s="53">
        <v>630379901</v>
      </c>
      <c r="C115" s="2">
        <v>2</v>
      </c>
      <c r="D115" s="2" t="s">
        <v>125</v>
      </c>
      <c r="E115" s="1">
        <v>50</v>
      </c>
      <c r="F115" s="1">
        <v>631.4</v>
      </c>
      <c r="G115" s="37">
        <v>15913.97</v>
      </c>
      <c r="H115" s="37">
        <v>1591.4</v>
      </c>
      <c r="I115" s="47">
        <v>36636</v>
      </c>
      <c r="J115" s="47">
        <v>37346</v>
      </c>
      <c r="K115" s="47">
        <v>37346</v>
      </c>
      <c r="L115" s="30">
        <v>597</v>
      </c>
      <c r="M115" s="30" t="s">
        <v>110</v>
      </c>
      <c r="N115" s="48">
        <v>710</v>
      </c>
      <c r="O115" s="48"/>
      <c r="P115" s="48"/>
      <c r="Q115" s="48"/>
      <c r="R115" s="48"/>
    </row>
    <row r="116" spans="2:18" s="2" customFormat="1" ht="11.25">
      <c r="B116" s="53">
        <v>630729901</v>
      </c>
      <c r="C116" s="2">
        <v>1</v>
      </c>
      <c r="D116" s="2" t="s">
        <v>126</v>
      </c>
      <c r="E116" s="1">
        <v>184</v>
      </c>
      <c r="F116" s="1">
        <v>2385.1</v>
      </c>
      <c r="G116" s="37">
        <v>213677.2</v>
      </c>
      <c r="H116" s="37">
        <v>21367.72</v>
      </c>
      <c r="I116" s="47">
        <v>36592</v>
      </c>
      <c r="J116" s="47">
        <v>37346</v>
      </c>
      <c r="K116" s="47">
        <v>37346</v>
      </c>
      <c r="L116" s="30">
        <v>597</v>
      </c>
      <c r="M116" s="30" t="s">
        <v>11</v>
      </c>
      <c r="N116" s="48">
        <v>754</v>
      </c>
      <c r="O116" s="48"/>
      <c r="P116" s="48"/>
      <c r="Q116" s="48"/>
      <c r="R116" s="48"/>
    </row>
    <row r="117" spans="2:18" s="2" customFormat="1" ht="11.25">
      <c r="B117" s="53">
        <v>630529901</v>
      </c>
      <c r="C117" s="2">
        <v>1</v>
      </c>
      <c r="D117" s="2" t="s">
        <v>127</v>
      </c>
      <c r="E117" s="1">
        <v>110</v>
      </c>
      <c r="F117" s="1">
        <v>1134.7</v>
      </c>
      <c r="G117" s="37">
        <v>25725.7</v>
      </c>
      <c r="H117" s="37">
        <v>2572.57</v>
      </c>
      <c r="I117" s="47">
        <v>36550</v>
      </c>
      <c r="J117" s="47">
        <v>37346</v>
      </c>
      <c r="K117" s="47">
        <v>37346</v>
      </c>
      <c r="L117" s="30">
        <v>597</v>
      </c>
      <c r="M117" s="30" t="s">
        <v>4</v>
      </c>
      <c r="N117" s="48">
        <v>796</v>
      </c>
      <c r="O117" s="48"/>
      <c r="P117" s="48"/>
      <c r="Q117" s="48"/>
      <c r="R117" s="48"/>
    </row>
    <row r="118" spans="2:18" s="2" customFormat="1" ht="11.25">
      <c r="B118" s="53">
        <v>630599901</v>
      </c>
      <c r="C118" s="2">
        <v>1</v>
      </c>
      <c r="D118" s="2" t="s">
        <v>128</v>
      </c>
      <c r="E118" s="1">
        <v>71</v>
      </c>
      <c r="F118" s="1">
        <v>2032</v>
      </c>
      <c r="G118" s="37">
        <v>65151.63</v>
      </c>
      <c r="H118" s="37">
        <v>6515.16</v>
      </c>
      <c r="I118" s="47">
        <v>36602</v>
      </c>
      <c r="J118" s="47">
        <v>37346</v>
      </c>
      <c r="K118" s="47">
        <v>37346</v>
      </c>
      <c r="L118" s="30">
        <v>597</v>
      </c>
      <c r="M118" s="30" t="s">
        <v>5</v>
      </c>
      <c r="N118" s="48">
        <v>744</v>
      </c>
      <c r="O118" s="48"/>
      <c r="P118" s="48"/>
      <c r="Q118" s="48"/>
      <c r="R118" s="48"/>
    </row>
    <row r="119" spans="2:18" s="2" customFormat="1" ht="11.25">
      <c r="B119" s="53">
        <v>630629901</v>
      </c>
      <c r="C119" s="2">
        <v>1</v>
      </c>
      <c r="D119" s="2" t="s">
        <v>129</v>
      </c>
      <c r="E119" s="1">
        <v>3.7</v>
      </c>
      <c r="F119" s="1">
        <v>30.1</v>
      </c>
      <c r="G119" s="37">
        <v>1771.69</v>
      </c>
      <c r="H119" s="37">
        <v>177.17</v>
      </c>
      <c r="I119" s="47">
        <v>36606</v>
      </c>
      <c r="J119" s="47">
        <v>37346</v>
      </c>
      <c r="K119" s="47">
        <v>37346</v>
      </c>
      <c r="L119" s="30">
        <v>597</v>
      </c>
      <c r="M119" s="30" t="s">
        <v>22</v>
      </c>
      <c r="N119" s="48">
        <v>740</v>
      </c>
      <c r="O119" s="48"/>
      <c r="P119" s="48"/>
      <c r="Q119" s="48"/>
      <c r="R119" s="48"/>
    </row>
    <row r="120" spans="2:18" s="2" customFormat="1" ht="11.25">
      <c r="B120" s="53">
        <v>630569902</v>
      </c>
      <c r="C120" s="2">
        <v>1</v>
      </c>
      <c r="D120" s="2" t="s">
        <v>130</v>
      </c>
      <c r="E120" s="1">
        <v>12</v>
      </c>
      <c r="F120" s="1">
        <v>276.5</v>
      </c>
      <c r="G120" s="37">
        <v>3538.5</v>
      </c>
      <c r="H120" s="37">
        <v>404.73</v>
      </c>
      <c r="I120" s="47">
        <v>36602</v>
      </c>
      <c r="J120" s="47">
        <v>37346</v>
      </c>
      <c r="K120" s="47">
        <v>37346</v>
      </c>
      <c r="L120" s="30">
        <v>597</v>
      </c>
      <c r="M120" s="30" t="s">
        <v>131</v>
      </c>
      <c r="N120" s="48">
        <v>744</v>
      </c>
      <c r="O120" s="48"/>
      <c r="P120" s="48"/>
      <c r="Q120" s="48"/>
      <c r="R120" s="48"/>
    </row>
    <row r="121" spans="2:18" s="2" customFormat="1" ht="11.25">
      <c r="B121" s="53">
        <v>630679901</v>
      </c>
      <c r="C121" s="2">
        <v>1</v>
      </c>
      <c r="D121" s="2" t="s">
        <v>132</v>
      </c>
      <c r="E121" s="1">
        <v>146</v>
      </c>
      <c r="F121" s="1">
        <v>2120.6</v>
      </c>
      <c r="G121" s="37">
        <v>52525.35</v>
      </c>
      <c r="H121" s="37">
        <v>23636.43</v>
      </c>
      <c r="I121" s="47">
        <v>36606</v>
      </c>
      <c r="J121" s="47">
        <v>37346</v>
      </c>
      <c r="K121" s="47">
        <v>37346</v>
      </c>
      <c r="L121" s="30">
        <v>597</v>
      </c>
      <c r="M121" s="30" t="s">
        <v>22</v>
      </c>
      <c r="N121" s="48">
        <v>740</v>
      </c>
      <c r="O121" s="48"/>
      <c r="P121" s="48"/>
      <c r="Q121" s="48"/>
      <c r="R121" s="48"/>
    </row>
    <row r="122" spans="2:18" s="2" customFormat="1" ht="11.25">
      <c r="B122" s="53">
        <v>630649901</v>
      </c>
      <c r="C122" s="2">
        <v>1</v>
      </c>
      <c r="D122" s="2" t="s">
        <v>133</v>
      </c>
      <c r="E122" s="1">
        <v>92</v>
      </c>
      <c r="F122" s="1">
        <v>1308.4</v>
      </c>
      <c r="G122" s="37">
        <v>28689.18</v>
      </c>
      <c r="H122" s="37">
        <v>2668.92</v>
      </c>
      <c r="I122" s="47">
        <v>36602</v>
      </c>
      <c r="J122" s="47">
        <v>37346</v>
      </c>
      <c r="K122" s="47">
        <v>37346</v>
      </c>
      <c r="L122" s="30">
        <v>597</v>
      </c>
      <c r="M122" s="30" t="s">
        <v>65</v>
      </c>
      <c r="N122" s="48">
        <v>744</v>
      </c>
      <c r="O122" s="48"/>
      <c r="P122" s="48"/>
      <c r="Q122" s="48"/>
      <c r="R122" s="48"/>
    </row>
    <row r="123" spans="2:18" s="2" customFormat="1" ht="11.25">
      <c r="B123" s="53">
        <v>630639901</v>
      </c>
      <c r="C123" s="2">
        <v>1</v>
      </c>
      <c r="D123" s="2" t="s">
        <v>134</v>
      </c>
      <c r="E123" s="1">
        <v>26</v>
      </c>
      <c r="F123" s="1">
        <v>702.9</v>
      </c>
      <c r="G123" s="37">
        <v>18908</v>
      </c>
      <c r="H123" s="37">
        <v>1890.8</v>
      </c>
      <c r="I123" s="47">
        <v>36574</v>
      </c>
      <c r="J123" s="47">
        <v>37346</v>
      </c>
      <c r="K123" s="47">
        <v>37346</v>
      </c>
      <c r="L123" s="30">
        <v>597</v>
      </c>
      <c r="M123" s="30" t="s">
        <v>8</v>
      </c>
      <c r="N123" s="48">
        <v>772</v>
      </c>
      <c r="O123" s="48"/>
      <c r="P123" s="48"/>
      <c r="Q123" s="48"/>
      <c r="R123" s="48"/>
    </row>
    <row r="124" spans="2:18" s="2" customFormat="1" ht="11.25">
      <c r="B124" s="53">
        <v>630659901</v>
      </c>
      <c r="C124" s="2">
        <v>1</v>
      </c>
      <c r="D124" s="2" t="s">
        <v>135</v>
      </c>
      <c r="E124" s="1">
        <v>48</v>
      </c>
      <c r="F124" s="1">
        <v>837.3</v>
      </c>
      <c r="G124" s="37">
        <v>24470.53</v>
      </c>
      <c r="H124" s="37">
        <v>2447.05</v>
      </c>
      <c r="I124" s="47">
        <v>36593</v>
      </c>
      <c r="J124" s="47">
        <v>37346</v>
      </c>
      <c r="K124" s="47">
        <v>37346</v>
      </c>
      <c r="L124" s="30">
        <v>597</v>
      </c>
      <c r="M124" s="30" t="s">
        <v>65</v>
      </c>
      <c r="N124" s="48">
        <v>753</v>
      </c>
      <c r="O124" s="48"/>
      <c r="P124" s="48"/>
      <c r="Q124" s="48"/>
      <c r="R124" s="48"/>
    </row>
    <row r="125" spans="2:18" s="2" customFormat="1" ht="11.25">
      <c r="B125" s="53">
        <v>630739901</v>
      </c>
      <c r="C125" s="2">
        <v>1</v>
      </c>
      <c r="D125" s="2" t="s">
        <v>136</v>
      </c>
      <c r="E125" s="1">
        <v>250</v>
      </c>
      <c r="F125" s="1">
        <v>4178.1</v>
      </c>
      <c r="G125" s="37">
        <v>124609.8</v>
      </c>
      <c r="H125" s="37">
        <v>12460.98</v>
      </c>
      <c r="I125" s="47">
        <v>36595</v>
      </c>
      <c r="J125" s="47">
        <v>37346</v>
      </c>
      <c r="K125" s="47">
        <v>37346</v>
      </c>
      <c r="L125" s="30">
        <v>597</v>
      </c>
      <c r="M125" s="30" t="s">
        <v>9</v>
      </c>
      <c r="N125" s="48">
        <v>751</v>
      </c>
      <c r="O125" s="48"/>
      <c r="P125" s="48"/>
      <c r="Q125" s="48"/>
      <c r="R125" s="48"/>
    </row>
    <row r="126" spans="2:18" s="2" customFormat="1" ht="11.25">
      <c r="B126" s="53">
        <v>630190002</v>
      </c>
      <c r="C126" s="2">
        <v>1</v>
      </c>
      <c r="D126" s="2" t="s">
        <v>137</v>
      </c>
      <c r="E126" s="1">
        <v>15</v>
      </c>
      <c r="F126" s="1">
        <v>268.8</v>
      </c>
      <c r="G126" s="37">
        <v>1571.7</v>
      </c>
      <c r="H126" s="37">
        <v>157.17</v>
      </c>
      <c r="I126" s="47">
        <v>36584</v>
      </c>
      <c r="J126" s="47">
        <v>37346</v>
      </c>
      <c r="K126" s="47">
        <v>37346</v>
      </c>
      <c r="L126" s="30">
        <v>597</v>
      </c>
      <c r="M126" s="30" t="s">
        <v>116</v>
      </c>
      <c r="N126" s="48">
        <v>762</v>
      </c>
      <c r="O126" s="48"/>
      <c r="P126" s="48"/>
      <c r="Q126" s="48"/>
      <c r="R126" s="48"/>
    </row>
    <row r="127" spans="2:18" s="2" customFormat="1" ht="11.25">
      <c r="B127" s="53">
        <v>630449901</v>
      </c>
      <c r="C127" s="2">
        <v>1</v>
      </c>
      <c r="D127" s="2" t="s">
        <v>138</v>
      </c>
      <c r="E127" s="1">
        <v>55</v>
      </c>
      <c r="F127" s="1">
        <v>2203.9</v>
      </c>
      <c r="G127" s="37">
        <v>61598.9</v>
      </c>
      <c r="H127" s="37">
        <v>6159.89</v>
      </c>
      <c r="I127" s="47">
        <v>36570</v>
      </c>
      <c r="J127" s="47">
        <v>37346</v>
      </c>
      <c r="K127" s="47">
        <v>37346</v>
      </c>
      <c r="L127" s="30">
        <v>597</v>
      </c>
      <c r="M127" s="30" t="s">
        <v>36</v>
      </c>
      <c r="N127" s="48">
        <v>776</v>
      </c>
      <c r="O127" s="48"/>
      <c r="P127" s="48"/>
      <c r="Q127" s="48"/>
      <c r="R127" s="48"/>
    </row>
    <row r="128" spans="2:18" s="2" customFormat="1" ht="11.25">
      <c r="B128" s="53">
        <v>630359901</v>
      </c>
      <c r="C128" s="2">
        <v>1</v>
      </c>
      <c r="D128" s="2" t="s">
        <v>139</v>
      </c>
      <c r="E128" s="1">
        <v>50</v>
      </c>
      <c r="F128" s="1">
        <v>364.5</v>
      </c>
      <c r="G128" s="37">
        <v>11245.1</v>
      </c>
      <c r="H128" s="37">
        <v>1124.51</v>
      </c>
      <c r="I128" s="47">
        <v>36556</v>
      </c>
      <c r="J128" s="47">
        <v>37346</v>
      </c>
      <c r="K128" s="47">
        <v>37346</v>
      </c>
      <c r="L128" s="30">
        <v>597</v>
      </c>
      <c r="M128" s="30" t="s">
        <v>10</v>
      </c>
      <c r="N128" s="48">
        <v>790</v>
      </c>
      <c r="O128" s="48"/>
      <c r="P128" s="48"/>
      <c r="Q128" s="48"/>
      <c r="R128" s="48"/>
    </row>
    <row r="129" spans="2:18" s="2" customFormat="1" ht="11.25">
      <c r="B129" s="53">
        <v>630779901</v>
      </c>
      <c r="C129" s="2">
        <v>1</v>
      </c>
      <c r="D129" s="2" t="s">
        <v>140</v>
      </c>
      <c r="E129" s="1">
        <v>140</v>
      </c>
      <c r="F129" s="1">
        <v>700.6</v>
      </c>
      <c r="G129" s="37">
        <v>19952.1</v>
      </c>
      <c r="H129" s="37">
        <v>1995.21</v>
      </c>
      <c r="I129" s="47">
        <v>36593</v>
      </c>
      <c r="J129" s="47">
        <v>37346</v>
      </c>
      <c r="K129" s="47">
        <v>37346</v>
      </c>
      <c r="L129" s="30">
        <v>597</v>
      </c>
      <c r="M129" s="30" t="s">
        <v>8</v>
      </c>
      <c r="N129" s="48">
        <v>753</v>
      </c>
      <c r="O129" s="48"/>
      <c r="P129" s="48"/>
      <c r="Q129" s="48"/>
      <c r="R129" s="48"/>
    </row>
    <row r="130" spans="2:18" s="2" customFormat="1" ht="11.25">
      <c r="B130" s="53">
        <v>630419901</v>
      </c>
      <c r="C130" s="2">
        <v>1</v>
      </c>
      <c r="D130" s="2" t="s">
        <v>141</v>
      </c>
      <c r="E130" s="1">
        <v>51</v>
      </c>
      <c r="F130" s="1">
        <v>2084.9</v>
      </c>
      <c r="G130" s="37">
        <v>72362.6</v>
      </c>
      <c r="H130" s="37">
        <v>72362.6</v>
      </c>
      <c r="I130" s="47">
        <v>36570</v>
      </c>
      <c r="J130" s="47">
        <v>37346</v>
      </c>
      <c r="K130" s="47">
        <v>37346</v>
      </c>
      <c r="L130" s="30">
        <v>597</v>
      </c>
      <c r="M130" s="30" t="s">
        <v>36</v>
      </c>
      <c r="N130" s="48">
        <v>776</v>
      </c>
      <c r="O130" s="48"/>
      <c r="P130" s="48"/>
      <c r="Q130" s="48"/>
      <c r="R130" s="48"/>
    </row>
    <row r="131" spans="2:18" s="2" customFormat="1" ht="11.25">
      <c r="B131" s="53">
        <v>630099901</v>
      </c>
      <c r="C131" s="2">
        <v>1</v>
      </c>
      <c r="D131" s="2" t="s">
        <v>142</v>
      </c>
      <c r="E131" s="1">
        <v>63</v>
      </c>
      <c r="F131" s="1">
        <v>570.8</v>
      </c>
      <c r="G131" s="37">
        <v>11246.8</v>
      </c>
      <c r="H131" s="37">
        <v>1124.68</v>
      </c>
      <c r="I131" s="47">
        <v>36635</v>
      </c>
      <c r="J131" s="47">
        <v>37346</v>
      </c>
      <c r="K131" s="47">
        <v>37346</v>
      </c>
      <c r="L131" s="30">
        <v>597</v>
      </c>
      <c r="M131" s="30" t="s">
        <v>22</v>
      </c>
      <c r="N131" s="48">
        <v>711</v>
      </c>
      <c r="O131" s="48"/>
      <c r="P131" s="48"/>
      <c r="Q131" s="48"/>
      <c r="R131" s="48"/>
    </row>
    <row r="132" spans="2:18" s="2" customFormat="1" ht="11.25">
      <c r="B132" s="53">
        <v>630499901</v>
      </c>
      <c r="C132" s="2">
        <v>1</v>
      </c>
      <c r="D132" s="2" t="s">
        <v>143</v>
      </c>
      <c r="E132" s="1">
        <v>149</v>
      </c>
      <c r="F132" s="1">
        <v>1864.7</v>
      </c>
      <c r="G132" s="37">
        <v>54738.56</v>
      </c>
      <c r="H132" s="37">
        <v>5473.85</v>
      </c>
      <c r="I132" s="47">
        <v>36623</v>
      </c>
      <c r="J132" s="47">
        <v>37346</v>
      </c>
      <c r="K132" s="47">
        <v>37346</v>
      </c>
      <c r="L132" s="30">
        <v>597</v>
      </c>
      <c r="M132" s="30" t="s">
        <v>110</v>
      </c>
      <c r="N132" s="48">
        <v>723</v>
      </c>
      <c r="O132" s="48"/>
      <c r="P132" s="48"/>
      <c r="Q132" s="48"/>
      <c r="R132" s="48"/>
    </row>
    <row r="133" spans="2:18" s="2" customFormat="1" ht="11.25">
      <c r="B133" s="53">
        <v>630609901</v>
      </c>
      <c r="C133" s="2">
        <v>1</v>
      </c>
      <c r="D133" s="2" t="s">
        <v>144</v>
      </c>
      <c r="E133" s="1">
        <v>14</v>
      </c>
      <c r="F133" s="1">
        <v>229.6</v>
      </c>
      <c r="G133" s="37">
        <v>4886.56</v>
      </c>
      <c r="H133" s="37">
        <v>488.66</v>
      </c>
      <c r="I133" s="47">
        <v>36585</v>
      </c>
      <c r="J133" s="47">
        <v>37346</v>
      </c>
      <c r="K133" s="47">
        <v>37346</v>
      </c>
      <c r="L133" s="30">
        <v>597</v>
      </c>
      <c r="M133" s="30" t="s">
        <v>10</v>
      </c>
      <c r="N133" s="48">
        <v>761</v>
      </c>
      <c r="O133" s="48"/>
      <c r="P133" s="48"/>
      <c r="Q133" s="48"/>
      <c r="R133" s="48"/>
    </row>
    <row r="134" spans="2:18" s="2" customFormat="1" ht="11.25">
      <c r="B134" s="53">
        <v>630489901</v>
      </c>
      <c r="C134" s="2">
        <v>1</v>
      </c>
      <c r="D134" s="2" t="s">
        <v>145</v>
      </c>
      <c r="E134" s="1">
        <v>297</v>
      </c>
      <c r="F134" s="1">
        <v>1897.1</v>
      </c>
      <c r="G134" s="37">
        <v>23607.21</v>
      </c>
      <c r="H134" s="37">
        <v>2360.72</v>
      </c>
      <c r="I134" s="47">
        <v>36592</v>
      </c>
      <c r="J134" s="47">
        <v>37346</v>
      </c>
      <c r="K134" s="47">
        <v>37346</v>
      </c>
      <c r="L134" s="30">
        <v>597</v>
      </c>
      <c r="M134" s="30" t="s">
        <v>11</v>
      </c>
      <c r="N134" s="48">
        <v>754</v>
      </c>
      <c r="O134" s="48"/>
      <c r="P134" s="48"/>
      <c r="Q134" s="48"/>
      <c r="R134" s="48"/>
    </row>
    <row r="135" spans="2:18" s="2" customFormat="1" ht="11.25">
      <c r="B135" s="53">
        <v>630699901</v>
      </c>
      <c r="C135" s="2">
        <v>1</v>
      </c>
      <c r="D135" s="2" t="s">
        <v>146</v>
      </c>
      <c r="E135" s="1">
        <v>30</v>
      </c>
      <c r="F135" s="1">
        <v>681.9</v>
      </c>
      <c r="G135" s="37">
        <v>16800</v>
      </c>
      <c r="H135" s="37">
        <v>1680</v>
      </c>
      <c r="I135" s="47">
        <v>36623</v>
      </c>
      <c r="J135" s="47">
        <v>37346</v>
      </c>
      <c r="K135" s="47">
        <v>37346</v>
      </c>
      <c r="L135" s="30">
        <v>597</v>
      </c>
      <c r="M135" s="30" t="s">
        <v>1</v>
      </c>
      <c r="N135" s="48">
        <v>723</v>
      </c>
      <c r="O135" s="48"/>
      <c r="P135" s="48"/>
      <c r="Q135" s="48"/>
      <c r="R135" s="48"/>
    </row>
    <row r="136" spans="2:18" s="2" customFormat="1" ht="11.25">
      <c r="B136" s="53">
        <v>630050001</v>
      </c>
      <c r="C136" s="2">
        <v>1</v>
      </c>
      <c r="D136" s="2" t="s">
        <v>147</v>
      </c>
      <c r="E136" s="1">
        <v>12</v>
      </c>
      <c r="F136" s="1">
        <v>65.8</v>
      </c>
      <c r="G136" s="37">
        <v>2505</v>
      </c>
      <c r="H136" s="37">
        <v>250.5</v>
      </c>
      <c r="I136" s="47">
        <v>36588</v>
      </c>
      <c r="J136" s="47">
        <v>37346</v>
      </c>
      <c r="K136" s="47">
        <v>37346</v>
      </c>
      <c r="L136" s="30">
        <v>597</v>
      </c>
      <c r="M136" s="30" t="s">
        <v>59</v>
      </c>
      <c r="N136" s="48">
        <v>758</v>
      </c>
      <c r="O136" s="48"/>
      <c r="P136" s="48"/>
      <c r="Q136" s="48"/>
      <c r="R136" s="48"/>
    </row>
    <row r="137" spans="2:18" s="2" customFormat="1" ht="11.25">
      <c r="B137" s="53">
        <v>630559901</v>
      </c>
      <c r="C137" s="2">
        <v>1</v>
      </c>
      <c r="D137" s="2" t="s">
        <v>148</v>
      </c>
      <c r="E137" s="1">
        <v>46</v>
      </c>
      <c r="F137" s="1">
        <v>1671</v>
      </c>
      <c r="G137" s="37">
        <v>61343</v>
      </c>
      <c r="H137" s="37">
        <v>6134.3</v>
      </c>
      <c r="I137" s="47">
        <v>36588</v>
      </c>
      <c r="J137" s="47">
        <v>37346</v>
      </c>
      <c r="K137" s="47">
        <v>37346</v>
      </c>
      <c r="L137" s="30">
        <v>597</v>
      </c>
      <c r="M137" s="30" t="s">
        <v>149</v>
      </c>
      <c r="N137" s="48">
        <v>758</v>
      </c>
      <c r="O137" s="48"/>
      <c r="P137" s="48"/>
      <c r="Q137" s="48"/>
      <c r="R137" s="48"/>
    </row>
    <row r="138" spans="2:18" s="2" customFormat="1" ht="11.25">
      <c r="B138" s="53">
        <v>630169901</v>
      </c>
      <c r="C138" s="2">
        <v>1</v>
      </c>
      <c r="D138" s="2" t="s">
        <v>150</v>
      </c>
      <c r="E138" s="1">
        <v>35</v>
      </c>
      <c r="F138" s="1">
        <v>252.2</v>
      </c>
      <c r="G138" s="37">
        <v>5621.7</v>
      </c>
      <c r="H138" s="37">
        <v>562.17</v>
      </c>
      <c r="I138" s="47">
        <v>36545</v>
      </c>
      <c r="J138" s="47">
        <v>37346</v>
      </c>
      <c r="K138" s="47">
        <v>37346</v>
      </c>
      <c r="L138" s="30">
        <v>597</v>
      </c>
      <c r="M138" s="30" t="s">
        <v>1</v>
      </c>
      <c r="N138" s="48">
        <v>801</v>
      </c>
      <c r="O138" s="48"/>
      <c r="P138" s="48"/>
      <c r="Q138" s="48"/>
      <c r="R138" s="48"/>
    </row>
    <row r="139" spans="2:18" s="2" customFormat="1" ht="11.25">
      <c r="B139" s="53">
        <v>630179901</v>
      </c>
      <c r="C139" s="2">
        <v>1</v>
      </c>
      <c r="D139" s="2" t="s">
        <v>151</v>
      </c>
      <c r="E139" s="1">
        <v>198</v>
      </c>
      <c r="F139" s="1">
        <v>1881.1</v>
      </c>
      <c r="G139" s="37">
        <v>62500.56</v>
      </c>
      <c r="H139" s="37">
        <v>6250.15</v>
      </c>
      <c r="I139" s="47">
        <v>36545</v>
      </c>
      <c r="J139" s="47">
        <v>37346</v>
      </c>
      <c r="K139" s="47">
        <v>37346</v>
      </c>
      <c r="L139" s="30">
        <v>597</v>
      </c>
      <c r="M139" s="30" t="s">
        <v>1</v>
      </c>
      <c r="N139" s="48">
        <v>801</v>
      </c>
      <c r="O139" s="48"/>
      <c r="P139" s="48"/>
      <c r="Q139" s="48"/>
      <c r="R139" s="48"/>
    </row>
    <row r="140" spans="2:18" s="2" customFormat="1" ht="11.25">
      <c r="B140" s="53">
        <v>630239902</v>
      </c>
      <c r="C140" s="2">
        <v>1</v>
      </c>
      <c r="D140" s="2" t="s">
        <v>152</v>
      </c>
      <c r="E140" s="1">
        <v>18</v>
      </c>
      <c r="F140" s="1">
        <v>290.9</v>
      </c>
      <c r="G140" s="37">
        <v>1751.5</v>
      </c>
      <c r="H140" s="37">
        <v>1751.5</v>
      </c>
      <c r="I140" s="47">
        <v>36531</v>
      </c>
      <c r="J140" s="47">
        <v>37346</v>
      </c>
      <c r="K140" s="47">
        <v>37346</v>
      </c>
      <c r="L140" s="30">
        <v>597</v>
      </c>
      <c r="M140" s="30" t="s">
        <v>116</v>
      </c>
      <c r="N140" s="48">
        <v>815</v>
      </c>
      <c r="O140" s="48"/>
      <c r="P140" s="48"/>
      <c r="Q140" s="48"/>
      <c r="R140" s="48"/>
    </row>
    <row r="141" spans="2:18" s="2" customFormat="1" ht="11.25">
      <c r="B141" s="53">
        <v>630749901</v>
      </c>
      <c r="C141" s="2">
        <v>1</v>
      </c>
      <c r="D141" s="2" t="s">
        <v>153</v>
      </c>
      <c r="E141" s="1">
        <v>99</v>
      </c>
      <c r="F141" s="1">
        <v>1670.3</v>
      </c>
      <c r="G141" s="37">
        <v>37543.91</v>
      </c>
      <c r="H141" s="37">
        <v>18771.95</v>
      </c>
      <c r="I141" s="47">
        <v>36593</v>
      </c>
      <c r="J141" s="47">
        <v>37346</v>
      </c>
      <c r="K141" s="47">
        <v>37346</v>
      </c>
      <c r="L141" s="30">
        <v>597</v>
      </c>
      <c r="M141" s="30" t="s">
        <v>65</v>
      </c>
      <c r="N141" s="48">
        <v>753</v>
      </c>
      <c r="O141" s="48"/>
      <c r="P141" s="48"/>
      <c r="Q141" s="48"/>
      <c r="R141" s="48"/>
    </row>
    <row r="142" spans="2:18" s="2" customFormat="1" ht="11.25">
      <c r="B142" s="53">
        <v>630090001</v>
      </c>
      <c r="C142" s="2">
        <v>1</v>
      </c>
      <c r="D142" s="2" t="s">
        <v>154</v>
      </c>
      <c r="E142" s="1">
        <v>40</v>
      </c>
      <c r="F142" s="1">
        <v>792.1</v>
      </c>
      <c r="G142" s="37">
        <v>19728.4</v>
      </c>
      <c r="H142" s="37">
        <v>1972.84</v>
      </c>
      <c r="I142" s="47">
        <v>36661</v>
      </c>
      <c r="J142" s="47">
        <v>37437</v>
      </c>
      <c r="K142" s="47">
        <v>37437</v>
      </c>
      <c r="L142" s="30">
        <v>688</v>
      </c>
      <c r="M142" s="30" t="s">
        <v>10</v>
      </c>
      <c r="N142" s="48">
        <v>776</v>
      </c>
      <c r="O142" s="48"/>
      <c r="P142" s="48"/>
      <c r="Q142" s="48"/>
      <c r="R142" s="48"/>
    </row>
    <row r="143" spans="2:18" s="2" customFormat="1" ht="11.25">
      <c r="B143" s="53">
        <v>630689901</v>
      </c>
      <c r="C143" s="2">
        <v>1</v>
      </c>
      <c r="D143" s="2" t="s">
        <v>155</v>
      </c>
      <c r="E143" s="1">
        <v>7</v>
      </c>
      <c r="F143" s="1">
        <v>73.6</v>
      </c>
      <c r="G143" s="37">
        <v>1526.43</v>
      </c>
      <c r="H143" s="37">
        <v>152.64</v>
      </c>
      <c r="I143" s="47">
        <v>36640</v>
      </c>
      <c r="J143" s="47">
        <v>37437</v>
      </c>
      <c r="K143" s="47">
        <v>37437</v>
      </c>
      <c r="L143" s="30">
        <v>688</v>
      </c>
      <c r="M143" s="30" t="s">
        <v>10</v>
      </c>
      <c r="N143" s="48">
        <v>797</v>
      </c>
      <c r="O143" s="48"/>
      <c r="P143" s="48"/>
      <c r="Q143" s="48"/>
      <c r="R143" s="48"/>
    </row>
    <row r="144" spans="2:18" s="2" customFormat="1" ht="11.25">
      <c r="B144" s="53">
        <v>630020001</v>
      </c>
      <c r="C144" s="2">
        <v>1</v>
      </c>
      <c r="D144" s="2" t="s">
        <v>156</v>
      </c>
      <c r="E144" s="1">
        <v>30</v>
      </c>
      <c r="F144" s="1">
        <v>649.4</v>
      </c>
      <c r="G144" s="37">
        <v>12879.99</v>
      </c>
      <c r="H144" s="37">
        <v>1288</v>
      </c>
      <c r="I144" s="47">
        <v>36669</v>
      </c>
      <c r="J144" s="47">
        <v>37437</v>
      </c>
      <c r="K144" s="47">
        <v>37437</v>
      </c>
      <c r="L144" s="30">
        <v>688</v>
      </c>
      <c r="M144" s="30" t="s">
        <v>1</v>
      </c>
      <c r="N144" s="48">
        <v>768</v>
      </c>
      <c r="O144" s="48"/>
      <c r="P144" s="48"/>
      <c r="Q144" s="48"/>
      <c r="R144" s="48"/>
    </row>
    <row r="145" spans="2:18" s="2" customFormat="1" ht="11.25">
      <c r="B145" s="53">
        <v>630349901</v>
      </c>
      <c r="C145" s="2">
        <v>1</v>
      </c>
      <c r="D145" s="2" t="s">
        <v>157</v>
      </c>
      <c r="E145" s="1">
        <v>137</v>
      </c>
      <c r="F145" s="1">
        <v>1133.9</v>
      </c>
      <c r="G145" s="37">
        <v>31921.2</v>
      </c>
      <c r="H145" s="37">
        <v>3192.12</v>
      </c>
      <c r="I145" s="47">
        <v>36640</v>
      </c>
      <c r="J145" s="47">
        <v>37437</v>
      </c>
      <c r="K145" s="47">
        <v>37437</v>
      </c>
      <c r="L145" s="30">
        <v>688</v>
      </c>
      <c r="M145" s="30" t="s">
        <v>10</v>
      </c>
      <c r="N145" s="48">
        <v>797</v>
      </c>
      <c r="O145" s="48"/>
      <c r="P145" s="48"/>
      <c r="Q145" s="48"/>
      <c r="R145" s="48"/>
    </row>
    <row r="146" spans="2:18" s="2" customFormat="1" ht="11.25">
      <c r="B146" s="53">
        <v>630259902</v>
      </c>
      <c r="C146" s="2">
        <v>1</v>
      </c>
      <c r="D146" s="2" t="s">
        <v>158</v>
      </c>
      <c r="E146" s="1">
        <v>62</v>
      </c>
      <c r="F146" s="1">
        <v>698.5</v>
      </c>
      <c r="G146" s="37">
        <v>14808.22</v>
      </c>
      <c r="H146" s="37">
        <v>1480.82</v>
      </c>
      <c r="I146" s="47">
        <v>36629</v>
      </c>
      <c r="J146" s="47">
        <v>37437</v>
      </c>
      <c r="K146" s="47">
        <v>37437</v>
      </c>
      <c r="L146" s="30">
        <v>688</v>
      </c>
      <c r="M146" s="30" t="s">
        <v>3</v>
      </c>
      <c r="N146" s="48">
        <v>808</v>
      </c>
      <c r="O146" s="48"/>
      <c r="P146" s="48"/>
      <c r="Q146" s="48"/>
      <c r="R146" s="48"/>
    </row>
    <row r="147" spans="2:18" s="2" customFormat="1" ht="11.25">
      <c r="B147" s="53">
        <v>630130001</v>
      </c>
      <c r="C147" s="2">
        <v>1</v>
      </c>
      <c r="D147" s="2" t="s">
        <v>159</v>
      </c>
      <c r="E147" s="1">
        <v>40</v>
      </c>
      <c r="F147" s="1">
        <v>757.9</v>
      </c>
      <c r="G147" s="37">
        <v>14196.92</v>
      </c>
      <c r="H147" s="37">
        <v>1419.69</v>
      </c>
      <c r="I147" s="47">
        <v>36712</v>
      </c>
      <c r="J147" s="47">
        <v>37437</v>
      </c>
      <c r="K147" s="47">
        <v>37437</v>
      </c>
      <c r="L147" s="30">
        <v>688</v>
      </c>
      <c r="M147" s="30" t="s">
        <v>4</v>
      </c>
      <c r="N147" s="48">
        <v>725</v>
      </c>
      <c r="O147" s="48"/>
      <c r="P147" s="48"/>
      <c r="Q147" s="48"/>
      <c r="R147" s="48"/>
    </row>
    <row r="148" spans="2:18" s="2" customFormat="1" ht="11.25">
      <c r="B148" s="53">
        <v>630309901</v>
      </c>
      <c r="C148" s="2">
        <v>1</v>
      </c>
      <c r="D148" s="2" t="s">
        <v>160</v>
      </c>
      <c r="E148" s="1">
        <v>189</v>
      </c>
      <c r="F148" s="1">
        <v>4143.1</v>
      </c>
      <c r="G148" s="37">
        <v>145001.08</v>
      </c>
      <c r="H148" s="37">
        <v>14500.11</v>
      </c>
      <c r="I148" s="47">
        <v>36700</v>
      </c>
      <c r="J148" s="47">
        <v>37437</v>
      </c>
      <c r="K148" s="47">
        <v>37437</v>
      </c>
      <c r="L148" s="30">
        <v>688</v>
      </c>
      <c r="M148" s="30" t="s">
        <v>26</v>
      </c>
      <c r="N148" s="48">
        <v>737</v>
      </c>
      <c r="O148" s="48"/>
      <c r="P148" s="48"/>
      <c r="Q148" s="48"/>
      <c r="R148" s="48"/>
    </row>
    <row r="149" spans="2:18" s="2" customFormat="1" ht="11.25">
      <c r="B149" s="53">
        <v>630180001</v>
      </c>
      <c r="C149" s="2">
        <v>1</v>
      </c>
      <c r="D149" s="2" t="s">
        <v>161</v>
      </c>
      <c r="E149" s="1">
        <v>114</v>
      </c>
      <c r="F149" s="1">
        <v>2214.7</v>
      </c>
      <c r="G149" s="37">
        <v>60860.85</v>
      </c>
      <c r="H149" s="37">
        <v>6086.09</v>
      </c>
      <c r="I149" s="47">
        <v>36707</v>
      </c>
      <c r="J149" s="47">
        <v>37437</v>
      </c>
      <c r="K149" s="47">
        <v>37437</v>
      </c>
      <c r="L149" s="30">
        <v>688</v>
      </c>
      <c r="M149" s="30" t="s">
        <v>110</v>
      </c>
      <c r="N149" s="48">
        <v>730</v>
      </c>
      <c r="O149" s="48"/>
      <c r="P149" s="48"/>
      <c r="Q149" s="48"/>
      <c r="R149" s="48"/>
    </row>
    <row r="150" spans="2:18" s="2" customFormat="1" ht="11.25">
      <c r="B150" s="53">
        <v>630719901</v>
      </c>
      <c r="C150" s="2">
        <v>1</v>
      </c>
      <c r="D150" s="2" t="s">
        <v>162</v>
      </c>
      <c r="E150" s="1">
        <v>97</v>
      </c>
      <c r="F150" s="1">
        <v>1286.5</v>
      </c>
      <c r="G150" s="37">
        <v>30798.53</v>
      </c>
      <c r="H150" s="37">
        <v>30798.53</v>
      </c>
      <c r="I150" s="47">
        <v>36640</v>
      </c>
      <c r="J150" s="47">
        <v>37437</v>
      </c>
      <c r="K150" s="47">
        <v>37437</v>
      </c>
      <c r="L150" s="30">
        <v>688</v>
      </c>
      <c r="M150" s="30" t="s">
        <v>10</v>
      </c>
      <c r="N150" s="48">
        <v>797</v>
      </c>
      <c r="O150" s="48"/>
      <c r="P150" s="48"/>
      <c r="Q150" s="48"/>
      <c r="R150" s="48"/>
    </row>
    <row r="151" spans="2:18" s="2" customFormat="1" ht="11.25">
      <c r="B151" s="53">
        <v>630170001</v>
      </c>
      <c r="C151" s="2">
        <v>1</v>
      </c>
      <c r="D151" s="2" t="s">
        <v>163</v>
      </c>
      <c r="E151" s="1">
        <v>102</v>
      </c>
      <c r="F151" s="1">
        <v>1714.8</v>
      </c>
      <c r="G151" s="37">
        <v>46768</v>
      </c>
      <c r="H151" s="37">
        <v>4677.8</v>
      </c>
      <c r="I151" s="47">
        <v>36697</v>
      </c>
      <c r="J151" s="47">
        <v>37437</v>
      </c>
      <c r="K151" s="47">
        <v>37437</v>
      </c>
      <c r="L151" s="30">
        <v>688</v>
      </c>
      <c r="M151" s="30" t="s">
        <v>77</v>
      </c>
      <c r="N151" s="48">
        <v>740</v>
      </c>
      <c r="O151" s="48"/>
      <c r="P151" s="48"/>
      <c r="Q151" s="48"/>
      <c r="R151" s="48"/>
    </row>
    <row r="152" spans="2:18" s="2" customFormat="1" ht="11.25">
      <c r="B152" s="53">
        <v>630160002</v>
      </c>
      <c r="C152" s="2">
        <v>1</v>
      </c>
      <c r="D152" s="2" t="s">
        <v>164</v>
      </c>
      <c r="E152" s="1">
        <v>6</v>
      </c>
      <c r="F152" s="1">
        <v>58</v>
      </c>
      <c r="G152" s="37">
        <v>464</v>
      </c>
      <c r="H152" s="37">
        <v>464</v>
      </c>
      <c r="I152" s="47">
        <v>36570</v>
      </c>
      <c r="J152" s="47">
        <v>37711</v>
      </c>
      <c r="K152" s="47">
        <v>37711</v>
      </c>
      <c r="L152" s="30">
        <v>962</v>
      </c>
      <c r="M152" s="30" t="s">
        <v>72</v>
      </c>
      <c r="N152" s="48">
        <v>1141</v>
      </c>
      <c r="O152" s="48"/>
      <c r="P152" s="48"/>
      <c r="Q152" s="48"/>
      <c r="R152" s="48"/>
    </row>
    <row r="153" spans="2:18" s="2" customFormat="1" ht="11.25">
      <c r="B153" s="53">
        <v>630150002</v>
      </c>
      <c r="C153" s="2">
        <v>1</v>
      </c>
      <c r="D153" s="2" t="s">
        <v>165</v>
      </c>
      <c r="E153" s="1">
        <v>15</v>
      </c>
      <c r="F153" s="1">
        <v>15</v>
      </c>
      <c r="G153" s="37">
        <v>69</v>
      </c>
      <c r="H153" s="37">
        <v>69</v>
      </c>
      <c r="I153" s="47">
        <v>36616</v>
      </c>
      <c r="J153" s="47">
        <v>37711</v>
      </c>
      <c r="K153" s="47">
        <v>37711</v>
      </c>
      <c r="L153" s="30">
        <v>962</v>
      </c>
      <c r="M153" s="30" t="s">
        <v>166</v>
      </c>
      <c r="N153" s="48">
        <v>1095</v>
      </c>
      <c r="O153" s="48"/>
      <c r="P153" s="48"/>
      <c r="Q153" s="48"/>
      <c r="R153" s="48"/>
    </row>
    <row r="154" spans="2:18" s="2" customFormat="1" ht="11.25">
      <c r="B154" s="53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53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53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53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53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53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53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53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53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53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53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53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53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53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53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