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<sst xmlns="http://schemas.openxmlformats.org/spreadsheetml/2006/main" count="424" uniqueCount="259">
  <si>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</si>
  <si>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</si>
  <si>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</si>
  <si>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</si>
  <si>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</si>
  <si>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</si>
  <si>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</si>
  <si>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</si>
  <si>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</si>
  <si>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</si>
  <si>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</si>
  <si>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</si>
  <si>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</si>
  <si>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</si>
  <si>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</si>
  <si>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</si>
  <si>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</si>
  <si>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</si>
  <si>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</si>
  <si>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</si>
  <si>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</si>
  <si>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</si>
  <si>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</si>
  <si>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</si>
  <si>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</si>
  <si>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</si>
  <si>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</si>
  <si>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</si>
  <si>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</si>
  <si>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</si>
  <si>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</si>
  <si>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</si>
  <si>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</si>
  <si>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</si>
  <si>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</si>
  <si>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</si>
  <si>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</si>
  <si>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</si>
  <si>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</si>
  <si>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</si>
  <si>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</si>
  <si>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</si>
  <si>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</si>
  <si>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</si>
  <si>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</si>
  <si>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</si>
  <si>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</si>
  <si>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</si>
  <si>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</si>
  <si>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</si>
  <si>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630090401</t>
  </si>
  <si>
    <t>1</t>
  </si>
  <si>
    <t>18 COMBO</t>
  </si>
  <si>
    <t>MURREY FOREST PRODUCTS, INC.</t>
  </si>
  <si>
    <t>630060201</t>
  </si>
  <si>
    <t>BEUTHIEN ASPEN</t>
  </si>
  <si>
    <t>LUTKE FOREST PRODUCTS</t>
  </si>
  <si>
    <t>630450201</t>
  </si>
  <si>
    <t>CAT SCRATCH SPRUCE</t>
  </si>
  <si>
    <t>630150401</t>
  </si>
  <si>
    <t>FIRST TIMER</t>
  </si>
  <si>
    <t>BISBALLE FOREST PRODUCTS</t>
  </si>
  <si>
    <t>630330401</t>
  </si>
  <si>
    <t>STRATFORD WHITE</t>
  </si>
  <si>
    <t>630410301</t>
  </si>
  <si>
    <t>BRINKS ASPEN</t>
  </si>
  <si>
    <t>SHAWN MUMA</t>
  </si>
  <si>
    <t>630040302</t>
  </si>
  <si>
    <t>WILLIES ASPEN 2</t>
  </si>
  <si>
    <t>OUTMAN FOREST PRODUCTS</t>
  </si>
  <si>
    <t>630500301</t>
  </si>
  <si>
    <t>BEAR BAIT PINE</t>
  </si>
  <si>
    <t>BRUCE BUNDY</t>
  </si>
  <si>
    <t>630060401</t>
  </si>
  <si>
    <t>BOWMAN REMOVAL</t>
  </si>
  <si>
    <t>630770101</t>
  </si>
  <si>
    <t>FORGE MIX</t>
  </si>
  <si>
    <t>PAYLESS AG PRODUCTS</t>
  </si>
  <si>
    <t>630050401</t>
  </si>
  <si>
    <t>KAL-SAUKEE OAK</t>
  </si>
  <si>
    <t>ROTHIG FOREST PRODUCTS, INC.</t>
  </si>
  <si>
    <t>630460401</t>
  </si>
  <si>
    <t>LONG HAUL PINE</t>
  </si>
  <si>
    <t>630380401</t>
  </si>
  <si>
    <t>PINELAND ASPEN</t>
  </si>
  <si>
    <t>S.D.WARREN SERVICE COMPANY</t>
  </si>
  <si>
    <t>630240502</t>
  </si>
  <si>
    <t>WALKER RD. CEDAR</t>
  </si>
  <si>
    <t>KARL SCHWENKE</t>
  </si>
  <si>
    <t>630300401</t>
  </si>
  <si>
    <t>15 RD. ASPEN</t>
  </si>
  <si>
    <t>630410602</t>
  </si>
  <si>
    <t>DAMAGED RED</t>
  </si>
  <si>
    <t>PARKS &amp; RECREATION</t>
  </si>
  <si>
    <t>630290401</t>
  </si>
  <si>
    <t>GARY'S SOGGY BOOTS</t>
  </si>
  <si>
    <t>ROBERT GENTZ FOREST PRODUCTS</t>
  </si>
  <si>
    <t>630280501</t>
  </si>
  <si>
    <t>LIL OLE RED</t>
  </si>
  <si>
    <t>630260501</t>
  </si>
  <si>
    <t>MOREYTOWN COMBO</t>
  </si>
  <si>
    <t>630220501</t>
  </si>
  <si>
    <t>PORTER PINE</t>
  </si>
  <si>
    <t>DAN BUNDY LOGGING INC.</t>
  </si>
  <si>
    <t>630270501</t>
  </si>
  <si>
    <t>ROUGH ROW PINE</t>
  </si>
  <si>
    <t>630010501</t>
  </si>
  <si>
    <t>SCAVENGER MIX</t>
  </si>
  <si>
    <t>DOYLE FOREST PRODUCTS</t>
  </si>
  <si>
    <t>630540501</t>
  </si>
  <si>
    <t>SMITH'S STRIPS</t>
  </si>
  <si>
    <t>C.M. FOREST PRODUCTS, INC.</t>
  </si>
  <si>
    <t>639010601</t>
  </si>
  <si>
    <t>LEEANN ASPEN</t>
  </si>
  <si>
    <t>K &amp; J FOREST PRODUCTS</t>
  </si>
  <si>
    <t>630150201</t>
  </si>
  <si>
    <t>DUSTY PINE</t>
  </si>
  <si>
    <t>NORTHERN TIMBERLANDS, INC.</t>
  </si>
  <si>
    <t>630210501</t>
  </si>
  <si>
    <t>EAST SIDE JACK</t>
  </si>
  <si>
    <t>630160501</t>
  </si>
  <si>
    <t>LONG DIVIDE</t>
  </si>
  <si>
    <t>LOW'S FOREST PRODUCTS</t>
  </si>
  <si>
    <t>630940101</t>
  </si>
  <si>
    <t>SPRUCE EDGE</t>
  </si>
  <si>
    <t>630310501</t>
  </si>
  <si>
    <t>VILLE TURNER ASPEN</t>
  </si>
  <si>
    <t>630240401</t>
  </si>
  <si>
    <t>WUOTILA ASPEN</t>
  </si>
  <si>
    <t>MALBURG FOREST PRODUCTS INC</t>
  </si>
  <si>
    <t>630510401</t>
  </si>
  <si>
    <t>DIXIE PINE</t>
  </si>
  <si>
    <t>630030201</t>
  </si>
  <si>
    <t>JIM DANDY OAK</t>
  </si>
  <si>
    <t>WEYERHAEUSER</t>
  </si>
  <si>
    <t>630380501</t>
  </si>
  <si>
    <t>MESIC MIX</t>
  </si>
  <si>
    <t>630430501</t>
  </si>
  <si>
    <t>MIKE &amp; TONY PINE</t>
  </si>
  <si>
    <t>630020501</t>
  </si>
  <si>
    <t>PROLO IX</t>
  </si>
  <si>
    <t>THE TREE DOC, INC.</t>
  </si>
  <si>
    <t>630410401</t>
  </si>
  <si>
    <t>ROLLING ALLEY OAK</t>
  </si>
  <si>
    <t>LIPKE SAWMILL</t>
  </si>
  <si>
    <t>630330501</t>
  </si>
  <si>
    <t>SE MIX</t>
  </si>
  <si>
    <t>630360501</t>
  </si>
  <si>
    <t>SMALL JOB MIX</t>
  </si>
  <si>
    <t>630250501</t>
  </si>
  <si>
    <t>STRIEF RD. MIX</t>
  </si>
  <si>
    <t>639060601</t>
  </si>
  <si>
    <t>GREY GROUSE SALE</t>
  </si>
  <si>
    <t>HARTER LOGGING</t>
  </si>
  <si>
    <t>636070601</t>
  </si>
  <si>
    <t>PARAGROUSE ASPEN</t>
  </si>
  <si>
    <t>630400501</t>
  </si>
  <si>
    <t>"OSCEOLA ORP"</t>
  </si>
  <si>
    <t>630550501</t>
  </si>
  <si>
    <t>CUTCHEON RED</t>
  </si>
  <si>
    <t>630190502</t>
  </si>
  <si>
    <t>DELL END MIX</t>
  </si>
  <si>
    <t>630560501</t>
  </si>
  <si>
    <t>GIL CUTCHEON HDWDS</t>
  </si>
  <si>
    <t>630390501</t>
  </si>
  <si>
    <t>HAIRY PINE</t>
  </si>
  <si>
    <t>630620501</t>
  </si>
  <si>
    <t>RED O OAK</t>
  </si>
  <si>
    <t>630450501</t>
  </si>
  <si>
    <t>TASTY GNAT SALE</t>
  </si>
  <si>
    <t>630250602</t>
  </si>
  <si>
    <t>RAYMOND PARK</t>
  </si>
  <si>
    <t>630070601</t>
  </si>
  <si>
    <t>"CROP &amp; SPURS"</t>
  </si>
  <si>
    <t>630530501</t>
  </si>
  <si>
    <t>137 RED PINE</t>
  </si>
  <si>
    <t>HYDROLAKE LEASING &amp; SERVICE</t>
  </si>
  <si>
    <t>630440501</t>
  </si>
  <si>
    <t>BAXJAX PINE</t>
  </si>
  <si>
    <t>630410501</t>
  </si>
  <si>
    <t>BEAR TRACK RED</t>
  </si>
  <si>
    <t>630010601</t>
  </si>
  <si>
    <t>CRS</t>
  </si>
  <si>
    <t>ENCHANTED ACRES</t>
  </si>
  <si>
    <t>630030501</t>
  </si>
  <si>
    <t>FILER PINE</t>
  </si>
  <si>
    <t>BIEWER SAWMILL INC</t>
  </si>
  <si>
    <t>630490501</t>
  </si>
  <si>
    <t>FORWARD ASPEN</t>
  </si>
  <si>
    <t>630580501</t>
  </si>
  <si>
    <t>INSANE OWL</t>
  </si>
  <si>
    <t>630610501</t>
  </si>
  <si>
    <t>JAMES 12-16</t>
  </si>
  <si>
    <t>630630501</t>
  </si>
  <si>
    <t>MIKE AND TONY HARDWOODS</t>
  </si>
  <si>
    <t>630360401</t>
  </si>
  <si>
    <t>MOREY MIX</t>
  </si>
  <si>
    <t>630590501</t>
  </si>
  <si>
    <t>MSL RED PINE</t>
  </si>
  <si>
    <t>630520501</t>
  </si>
  <si>
    <t>POWERLINE PINE STRIPS</t>
  </si>
  <si>
    <t>ED VANDUINEN</t>
  </si>
  <si>
    <t>630570501</t>
  </si>
  <si>
    <t>SPIDER WEBS &amp; INTRIGUE</t>
  </si>
  <si>
    <t>HOLMES LOGGING</t>
  </si>
  <si>
    <t>630110501</t>
  </si>
  <si>
    <t>STEEP 66 OAK</t>
  </si>
  <si>
    <t>DYERS SAWMILL</t>
  </si>
  <si>
    <t>630460501</t>
  </si>
  <si>
    <t>THREE OAK JACK</t>
  </si>
  <si>
    <t>WOOD BY DELINE</t>
  </si>
  <si>
    <t>630510501</t>
  </si>
  <si>
    <t>TRAILSIDE OAK</t>
  </si>
  <si>
    <t>630500501</t>
  </si>
  <si>
    <t>TWELVE OAKS</t>
  </si>
  <si>
    <t>630340401</t>
  </si>
  <si>
    <t>"HAMSTRING OAK"</t>
  </si>
  <si>
    <t>630100601</t>
  </si>
  <si>
    <t>ACORN ALLEY</t>
  </si>
  <si>
    <t>630090601</t>
  </si>
  <si>
    <t>ALBINOS-N-OAKS</t>
  </si>
  <si>
    <t>630200601</t>
  </si>
  <si>
    <t>BARK HILLS</t>
  </si>
  <si>
    <t>630160601</t>
  </si>
  <si>
    <t>CHERRY SWITCHES</t>
  </si>
  <si>
    <t>630280601</t>
  </si>
  <si>
    <t>ELAN ASPEN</t>
  </si>
  <si>
    <t>630080601</t>
  </si>
  <si>
    <t>FORGOTTEN PINE</t>
  </si>
  <si>
    <t>NORTHWOOD FOREST PRODUCTS</t>
  </si>
  <si>
    <t>630170601</t>
  </si>
  <si>
    <t>FURROWS &amp; FEATHERS</t>
  </si>
  <si>
    <t>630240601</t>
  </si>
  <si>
    <t>JUNGLE JACK</t>
  </si>
  <si>
    <t>630220601</t>
  </si>
  <si>
    <t>LITTLE M JACK</t>
  </si>
  <si>
    <t>630140601</t>
  </si>
  <si>
    <t>LONG PINE/ASPEN HAUL</t>
  </si>
  <si>
    <t>630020601</t>
  </si>
  <si>
    <t>NO. 1 HARDWOODS</t>
  </si>
  <si>
    <t>630090501</t>
  </si>
  <si>
    <t>NUTS &amp; TRAILS</t>
  </si>
  <si>
    <t>AJD FOR/PRO</t>
  </si>
  <si>
    <t>630050501</t>
  </si>
  <si>
    <t>PACKINGVILLE PINE</t>
  </si>
  <si>
    <t>630110601</t>
  </si>
  <si>
    <t>RAINBOW OAK</t>
  </si>
  <si>
    <t>PACKAGING CORP. OF AMERICA</t>
  </si>
  <si>
    <t>630150601</t>
  </si>
  <si>
    <t>REEDSBURG JACK ASPEN</t>
  </si>
  <si>
    <t>630600501</t>
  </si>
  <si>
    <t>RXR RED</t>
  </si>
  <si>
    <t>630470501</t>
  </si>
  <si>
    <t>VINCE POLE PINE</t>
  </si>
  <si>
    <t>630270601</t>
  </si>
  <si>
    <t>ROADSIDE RIDGE</t>
  </si>
  <si>
    <t>630530401</t>
  </si>
  <si>
    <t>JACK ASPEN &amp; CHERRY POPPIN'</t>
  </si>
  <si>
    <t xml:space="preserve">                                  as of February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</si>
</sst>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6961.100004196167</v>
      </c>
      <c r="L17" s="30"/>
    </row>
    <row r="18" spans="4:12" ht="12.75">
      <c r="D18" s="12" t="s">
        <v>37</v>
      </c>
      <c r="G18" s="21">
        <f>DSUM(DATABASE,5,U15:U16)</f>
        <v>118091.03999999998</v>
      </c>
      <c r="L18" s="30"/>
    </row>
    <row r="19" spans="4:12" ht="12.75">
      <c r="D19" s="12" t="s">
        <v>34</v>
      </c>
      <c r="G19" s="18">
        <f>DSUM(DATABASE,6,V15:V16)</f>
        <v>5636752.210000002</v>
      </c>
      <c r="L19" s="30"/>
    </row>
    <row r="20" spans="4:12" ht="12.75">
      <c r="D20" s="12" t="s">
        <v>38</v>
      </c>
      <c r="G20" s="18">
        <f>DSUM(DATABASE,7,W15:W16)</f>
        <v>2235762.270000001</v>
      </c>
      <c r="L20" s="30"/>
    </row>
    <row r="21" spans="4:12" ht="12.75">
      <c r="D21" s="12" t="s">
        <v>35</v>
      </c>
      <c r="E21" s="22"/>
      <c r="F21" s="22"/>
      <c r="G21" s="18">
        <f>+G19-G20</f>
        <v>3400989.940000001</v>
      </c>
      <c r="L21" s="30"/>
    </row>
    <row r="22" spans="4:12" ht="12.75">
      <c r="D22" s="12" t="s">
        <v>44</v>
      </c>
      <c r="E22" s="22"/>
      <c r="F22" s="22"/>
      <c r="G22" s="45">
        <f>+G20/G19</f>
        <v>0.396640154951924</v>
      </c>
      <c r="L22" s="30"/>
    </row>
    <row r="23" spans="4:12" ht="12.75">
      <c r="D23" s="12" t="s">
        <v>40</v>
      </c>
      <c r="E23" s="22"/>
      <c r="F23" s="22"/>
      <c r="G23" s="59">
        <v>39127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2.256117146905999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116</v>
      </c>
      <c r="F31" s="1">
        <v>2675.2</v>
      </c>
      <c r="G31" s="37">
        <v>121128</v>
      </c>
      <c r="H31" s="37">
        <v>121128</v>
      </c>
      <c r="I31" s="47">
        <v>38246</v>
      </c>
      <c r="J31" s="47">
        <v>38990</v>
      </c>
      <c r="K31" s="47">
        <v>38990</v>
      </c>
      <c r="L31" s="30">
        <v>-137</v>
      </c>
      <c r="M31" s="30" t="s">
        <v>53</v>
      </c>
      <c r="N31" s="48">
        <v>744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</v>
      </c>
      <c r="F32" s="1">
        <v>272.2</v>
      </c>
      <c r="G32" s="37">
        <v>3255.34</v>
      </c>
      <c r="H32" s="37">
        <v>325.53</v>
      </c>
      <c r="I32" s="47">
        <v>38203</v>
      </c>
      <c r="J32" s="47">
        <v>38990</v>
      </c>
      <c r="K32" s="47">
        <v>38990</v>
      </c>
      <c r="L32" s="30">
        <v>-137</v>
      </c>
      <c r="M32" s="30" t="s">
        <v>56</v>
      </c>
      <c r="N32" s="48">
        <v>787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25</v>
      </c>
      <c r="F33" s="1">
        <v>525.3</v>
      </c>
      <c r="G33" s="37">
        <v>5056.65</v>
      </c>
      <c r="H33" s="37">
        <v>505.67</v>
      </c>
      <c r="I33" s="47">
        <v>38203</v>
      </c>
      <c r="J33" s="47">
        <v>38990</v>
      </c>
      <c r="K33" s="47">
        <v>38990</v>
      </c>
      <c r="L33" s="30">
        <v>-137</v>
      </c>
      <c r="M33" s="30" t="s">
        <v>56</v>
      </c>
      <c r="N33" s="48">
        <v>787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192</v>
      </c>
      <c r="F34" s="1">
        <v>3838.2</v>
      </c>
      <c r="G34" s="37">
        <v>108451.44</v>
      </c>
      <c r="H34" s="37">
        <v>108451.44</v>
      </c>
      <c r="I34" s="47">
        <v>38246</v>
      </c>
      <c r="J34" s="47">
        <v>38990</v>
      </c>
      <c r="K34" s="47">
        <v>38990</v>
      </c>
      <c r="L34" s="30">
        <v>-137</v>
      </c>
      <c r="M34" s="30" t="s">
        <v>61</v>
      </c>
      <c r="N34" s="48">
        <v>744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42</v>
      </c>
      <c r="F35" s="1">
        <v>754.3</v>
      </c>
      <c r="G35" s="37">
        <v>18926.7</v>
      </c>
      <c r="H35" s="37">
        <v>1892.67</v>
      </c>
      <c r="I35" s="47">
        <v>38204</v>
      </c>
      <c r="J35" s="47">
        <v>38898</v>
      </c>
      <c r="K35" s="47">
        <v>38990</v>
      </c>
      <c r="L35" s="30">
        <v>-137</v>
      </c>
      <c r="M35" s="30" t="s">
        <v>56</v>
      </c>
      <c r="N35" s="48">
        <v>786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53</v>
      </c>
      <c r="F36" s="1">
        <v>975.88</v>
      </c>
      <c r="G36" s="37">
        <v>39664.61</v>
      </c>
      <c r="H36" s="37">
        <v>39664.61</v>
      </c>
      <c r="I36" s="47">
        <v>37991</v>
      </c>
      <c r="J36" s="47">
        <v>38717</v>
      </c>
      <c r="K36" s="47">
        <v>39082</v>
      </c>
      <c r="L36" s="30">
        <v>-45</v>
      </c>
      <c r="M36" s="30" t="s">
        <v>66</v>
      </c>
      <c r="N36" s="48">
        <v>1091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64</v>
      </c>
      <c r="F37" s="1">
        <v>1864.3</v>
      </c>
      <c r="G37" s="37">
        <v>14975.6</v>
      </c>
      <c r="H37" s="37">
        <v>4492.68</v>
      </c>
      <c r="I37" s="47">
        <v>37600</v>
      </c>
      <c r="J37" s="47">
        <v>38717</v>
      </c>
      <c r="K37" s="47">
        <v>39082</v>
      </c>
      <c r="L37" s="30">
        <v>-45</v>
      </c>
      <c r="M37" s="30" t="s">
        <v>69</v>
      </c>
      <c r="N37" s="48">
        <v>1482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33</v>
      </c>
      <c r="F38" s="1">
        <v>569.2</v>
      </c>
      <c r="G38" s="37">
        <v>20230.13</v>
      </c>
      <c r="H38" s="37">
        <v>20230.13</v>
      </c>
      <c r="I38" s="47">
        <v>38028</v>
      </c>
      <c r="J38" s="47">
        <v>38807</v>
      </c>
      <c r="K38" s="47">
        <v>39172</v>
      </c>
      <c r="L38" s="30">
        <v>45</v>
      </c>
      <c r="M38" s="30" t="s">
        <v>72</v>
      </c>
      <c r="N38" s="48">
        <v>1144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180</v>
      </c>
      <c r="F39" s="1">
        <v>2045.9</v>
      </c>
      <c r="G39" s="37">
        <v>82320.84</v>
      </c>
      <c r="H39" s="37">
        <v>27165.88</v>
      </c>
      <c r="I39" s="47">
        <v>38412</v>
      </c>
      <c r="J39" s="47">
        <v>39172</v>
      </c>
      <c r="K39" s="47">
        <v>39172</v>
      </c>
      <c r="L39" s="30">
        <v>45</v>
      </c>
      <c r="M39" s="30" t="s">
        <v>66</v>
      </c>
      <c r="N39" s="48">
        <v>760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174.3000030517578</v>
      </c>
      <c r="F40" s="1">
        <v>3116</v>
      </c>
      <c r="G40" s="37">
        <v>167085.7</v>
      </c>
      <c r="H40" s="37">
        <v>167085.7</v>
      </c>
      <c r="I40" s="47">
        <v>37348</v>
      </c>
      <c r="J40" s="47">
        <v>38442</v>
      </c>
      <c r="K40" s="47">
        <v>39172</v>
      </c>
      <c r="L40" s="30">
        <v>45</v>
      </c>
      <c r="M40" s="30" t="s">
        <v>77</v>
      </c>
      <c r="N40" s="48">
        <v>1824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84</v>
      </c>
      <c r="F41" s="1">
        <v>1226.14</v>
      </c>
      <c r="G41" s="37">
        <v>61246.66</v>
      </c>
      <c r="H41" s="37">
        <v>6124.67</v>
      </c>
      <c r="I41" s="47">
        <v>38391</v>
      </c>
      <c r="J41" s="47">
        <v>39172</v>
      </c>
      <c r="K41" s="47">
        <v>39172</v>
      </c>
      <c r="L41" s="5">
        <v>45</v>
      </c>
      <c r="M41" s="46" t="s">
        <v>80</v>
      </c>
      <c r="N41" s="2">
        <v>781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222</v>
      </c>
      <c r="F42" s="1">
        <v>3242.5</v>
      </c>
      <c r="G42" s="37">
        <v>155121.82</v>
      </c>
      <c r="H42" s="37">
        <v>15512.18</v>
      </c>
      <c r="I42" s="47">
        <v>38439</v>
      </c>
      <c r="J42" s="47">
        <v>39172</v>
      </c>
      <c r="K42" s="47">
        <v>39172</v>
      </c>
      <c r="L42" s="30">
        <v>45</v>
      </c>
      <c r="M42" s="30" t="s">
        <v>61</v>
      </c>
      <c r="N42" s="48">
        <v>733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46</v>
      </c>
      <c r="F43" s="1">
        <v>1051.2</v>
      </c>
      <c r="G43" s="37">
        <v>64233.6</v>
      </c>
      <c r="H43" s="37">
        <v>6423.36</v>
      </c>
      <c r="I43" s="47">
        <v>38412</v>
      </c>
      <c r="J43" s="47">
        <v>39172</v>
      </c>
      <c r="K43" s="47">
        <v>39172</v>
      </c>
      <c r="L43" s="30">
        <v>45</v>
      </c>
      <c r="M43" s="30" t="s">
        <v>85</v>
      </c>
      <c r="N43" s="48">
        <v>760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2</v>
      </c>
      <c r="F44" s="1">
        <v>34.31</v>
      </c>
      <c r="G44" s="37">
        <v>295.68</v>
      </c>
      <c r="H44" s="37">
        <v>295.67</v>
      </c>
      <c r="I44" s="47">
        <v>38405</v>
      </c>
      <c r="J44" s="47">
        <v>39172</v>
      </c>
      <c r="K44" s="47">
        <v>39172</v>
      </c>
      <c r="L44" s="30">
        <v>45</v>
      </c>
      <c r="M44" s="30" t="s">
        <v>88</v>
      </c>
      <c r="N44" s="48">
        <v>767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58</v>
      </c>
      <c r="F45" s="1">
        <v>1297.9</v>
      </c>
      <c r="G45" s="37">
        <v>52209.07</v>
      </c>
      <c r="H45" s="37">
        <v>52209.07</v>
      </c>
      <c r="I45" s="47">
        <v>38287</v>
      </c>
      <c r="J45" s="47">
        <v>39263</v>
      </c>
      <c r="K45" s="47">
        <v>39263</v>
      </c>
      <c r="L45" s="30">
        <v>136</v>
      </c>
      <c r="M45" s="30" t="s">
        <v>85</v>
      </c>
      <c r="N45" s="48">
        <v>976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3</v>
      </c>
      <c r="F46" s="1">
        <v>69.47</v>
      </c>
      <c r="G46" s="37">
        <v>5462.64</v>
      </c>
      <c r="H46" s="37"/>
      <c r="I46" s="47">
        <v>38856</v>
      </c>
      <c r="J46" s="47">
        <v>39263</v>
      </c>
      <c r="K46" s="47">
        <v>39263</v>
      </c>
      <c r="L46" s="30">
        <v>136</v>
      </c>
      <c r="M46" s="30" t="s">
        <v>93</v>
      </c>
      <c r="N46" s="48">
        <v>407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50</v>
      </c>
      <c r="F47" s="1">
        <v>825.3</v>
      </c>
      <c r="G47" s="37">
        <v>26353.76</v>
      </c>
      <c r="H47" s="37">
        <v>26353.76</v>
      </c>
      <c r="I47" s="47">
        <v>38483</v>
      </c>
      <c r="J47" s="47">
        <v>39263</v>
      </c>
      <c r="K47" s="47">
        <v>39263</v>
      </c>
      <c r="L47" s="30">
        <v>136</v>
      </c>
      <c r="M47" s="30" t="s">
        <v>96</v>
      </c>
      <c r="N47" s="48">
        <v>780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68</v>
      </c>
      <c r="F48" s="1">
        <v>851.4</v>
      </c>
      <c r="G48" s="37">
        <v>50150.32</v>
      </c>
      <c r="H48" s="37">
        <v>5015.03</v>
      </c>
      <c r="I48" s="47">
        <v>38530</v>
      </c>
      <c r="J48" s="47">
        <v>39263</v>
      </c>
      <c r="K48" s="47">
        <v>39263</v>
      </c>
      <c r="L48" s="30">
        <v>136</v>
      </c>
      <c r="M48" s="30" t="s">
        <v>61</v>
      </c>
      <c r="N48" s="48">
        <v>733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85</v>
      </c>
      <c r="F49" s="1">
        <v>1920.66</v>
      </c>
      <c r="G49" s="37">
        <v>71038.02</v>
      </c>
      <c r="H49" s="37">
        <v>71038.02</v>
      </c>
      <c r="I49" s="47">
        <v>38530</v>
      </c>
      <c r="J49" s="47">
        <v>39263</v>
      </c>
      <c r="K49" s="47">
        <v>39263</v>
      </c>
      <c r="L49" s="30">
        <v>136</v>
      </c>
      <c r="M49" s="30" t="s">
        <v>66</v>
      </c>
      <c r="N49" s="48">
        <v>733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92</v>
      </c>
      <c r="F50" s="1">
        <v>1604.1</v>
      </c>
      <c r="G50" s="37">
        <v>96356.13</v>
      </c>
      <c r="H50" s="37">
        <v>30833.96</v>
      </c>
      <c r="I50" s="47">
        <v>38523</v>
      </c>
      <c r="J50" s="47">
        <v>39263</v>
      </c>
      <c r="K50" s="47">
        <v>39263</v>
      </c>
      <c r="L50" s="30">
        <v>136</v>
      </c>
      <c r="M50" s="30" t="s">
        <v>103</v>
      </c>
      <c r="N50" s="48">
        <v>740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82</v>
      </c>
      <c r="F51" s="1">
        <v>1332.99</v>
      </c>
      <c r="G51" s="37">
        <v>115965.46</v>
      </c>
      <c r="H51" s="37">
        <v>11596.55</v>
      </c>
      <c r="I51" s="47">
        <v>38540</v>
      </c>
      <c r="J51" s="47">
        <v>39263</v>
      </c>
      <c r="K51" s="47">
        <v>39263</v>
      </c>
      <c r="L51" s="30">
        <v>136</v>
      </c>
      <c r="M51" s="30" t="s">
        <v>61</v>
      </c>
      <c r="N51" s="48">
        <v>723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118</v>
      </c>
      <c r="F52" s="1">
        <v>2673</v>
      </c>
      <c r="G52" s="37">
        <v>152883.71</v>
      </c>
      <c r="H52" s="37">
        <v>15288.37</v>
      </c>
      <c r="I52" s="47">
        <v>38506</v>
      </c>
      <c r="J52" s="47">
        <v>39263</v>
      </c>
      <c r="K52" s="47">
        <v>39263</v>
      </c>
      <c r="L52" s="30">
        <v>136</v>
      </c>
      <c r="M52" s="30" t="s">
        <v>108</v>
      </c>
      <c r="N52" s="48">
        <v>757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104</v>
      </c>
      <c r="F53" s="1">
        <v>1389.75</v>
      </c>
      <c r="G53" s="37">
        <v>61416.11</v>
      </c>
      <c r="H53" s="37">
        <v>6141.61</v>
      </c>
      <c r="I53" s="47">
        <v>38474</v>
      </c>
      <c r="J53" s="47">
        <v>39263</v>
      </c>
      <c r="K53" s="47">
        <v>39263</v>
      </c>
      <c r="L53" s="30">
        <v>136</v>
      </c>
      <c r="M53" s="30" t="s">
        <v>111</v>
      </c>
      <c r="N53" s="48">
        <v>789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55.70000076293945</v>
      </c>
      <c r="F54" s="1">
        <v>0</v>
      </c>
      <c r="G54" s="37">
        <v>36875.07</v>
      </c>
      <c r="H54" s="37">
        <v>21203.14</v>
      </c>
      <c r="I54" s="47">
        <v>38771</v>
      </c>
      <c r="J54" s="47">
        <v>39098</v>
      </c>
      <c r="K54" s="47">
        <v>39279</v>
      </c>
      <c r="L54" s="30">
        <v>152</v>
      </c>
      <c r="M54" s="30" t="s">
        <v>114</v>
      </c>
      <c r="N54" s="48">
        <v>508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29</v>
      </c>
      <c r="F55" s="1">
        <v>349.7</v>
      </c>
      <c r="G55" s="37">
        <v>11897.98</v>
      </c>
      <c r="H55" s="37">
        <v>2586.37</v>
      </c>
      <c r="I55" s="47">
        <v>37550</v>
      </c>
      <c r="J55" s="47">
        <v>38625</v>
      </c>
      <c r="K55" s="47">
        <v>39355</v>
      </c>
      <c r="L55" s="30">
        <v>228</v>
      </c>
      <c r="M55" s="30" t="s">
        <v>117</v>
      </c>
      <c r="N55" s="48">
        <v>1805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172</v>
      </c>
      <c r="F56" s="1">
        <v>2989.4</v>
      </c>
      <c r="G56" s="37">
        <v>135305.67</v>
      </c>
      <c r="H56" s="37">
        <v>135305.67</v>
      </c>
      <c r="I56" s="47">
        <v>38565</v>
      </c>
      <c r="J56" s="47">
        <v>39355</v>
      </c>
      <c r="K56" s="47">
        <v>39355</v>
      </c>
      <c r="L56" s="30">
        <v>228</v>
      </c>
      <c r="M56" s="30" t="s">
        <v>111</v>
      </c>
      <c r="N56" s="48">
        <v>790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93</v>
      </c>
      <c r="F57" s="1">
        <v>2488.6</v>
      </c>
      <c r="G57" s="37">
        <v>143912.65</v>
      </c>
      <c r="H57" s="37">
        <v>120886.62</v>
      </c>
      <c r="I57" s="47">
        <v>38565</v>
      </c>
      <c r="J57" s="47">
        <v>39355</v>
      </c>
      <c r="K57" s="47">
        <v>39355</v>
      </c>
      <c r="L57" s="30">
        <v>228</v>
      </c>
      <c r="M57" s="30" t="s">
        <v>122</v>
      </c>
      <c r="N57" s="48">
        <v>790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9</v>
      </c>
      <c r="F58" s="1">
        <v>157.91</v>
      </c>
      <c r="G58" s="37">
        <v>2000.12</v>
      </c>
      <c r="H58" s="37">
        <v>285.73</v>
      </c>
      <c r="I58" s="47">
        <v>38204</v>
      </c>
      <c r="J58" s="47">
        <v>38990</v>
      </c>
      <c r="K58" s="47">
        <v>39355</v>
      </c>
      <c r="L58" s="30">
        <v>228</v>
      </c>
      <c r="M58" s="30" t="s">
        <v>61</v>
      </c>
      <c r="N58" s="48">
        <v>1151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46</v>
      </c>
      <c r="F59" s="1">
        <v>1153.87</v>
      </c>
      <c r="G59" s="37">
        <v>65931.28</v>
      </c>
      <c r="H59" s="37">
        <v>65931.28</v>
      </c>
      <c r="I59" s="47">
        <v>38582</v>
      </c>
      <c r="J59" s="47">
        <v>39355</v>
      </c>
      <c r="K59" s="47">
        <v>39355</v>
      </c>
      <c r="L59" s="30">
        <v>228</v>
      </c>
      <c r="M59" s="30" t="s">
        <v>122</v>
      </c>
      <c r="N59" s="48">
        <v>773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55</v>
      </c>
      <c r="F60" s="1">
        <v>1199.5</v>
      </c>
      <c r="G60" s="37">
        <v>30863.01</v>
      </c>
      <c r="H60" s="37">
        <v>30863.01</v>
      </c>
      <c r="I60" s="47">
        <v>38183</v>
      </c>
      <c r="J60" s="47">
        <v>38990</v>
      </c>
      <c r="K60" s="47">
        <v>39355</v>
      </c>
      <c r="L60" s="30">
        <v>228</v>
      </c>
      <c r="M60" s="30" t="s">
        <v>129</v>
      </c>
      <c r="N60" s="48">
        <v>1172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14</v>
      </c>
      <c r="F61" s="1">
        <v>128.72</v>
      </c>
      <c r="G61" s="37">
        <v>11632.11</v>
      </c>
      <c r="H61" s="37">
        <v>1661.73</v>
      </c>
      <c r="I61" s="47">
        <v>38358</v>
      </c>
      <c r="J61" s="47">
        <v>39082</v>
      </c>
      <c r="K61" s="47">
        <v>39447</v>
      </c>
      <c r="L61" s="30">
        <v>320</v>
      </c>
      <c r="M61" s="30" t="s">
        <v>61</v>
      </c>
      <c r="N61" s="48">
        <v>1089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165</v>
      </c>
      <c r="F62" s="1">
        <v>2579.4</v>
      </c>
      <c r="G62" s="37">
        <v>186470.38</v>
      </c>
      <c r="H62" s="37">
        <v>186470.38</v>
      </c>
      <c r="I62" s="47">
        <v>37918</v>
      </c>
      <c r="J62" s="47">
        <v>38717</v>
      </c>
      <c r="K62" s="47">
        <v>39447</v>
      </c>
      <c r="L62" s="30">
        <v>320</v>
      </c>
      <c r="M62" s="30" t="s">
        <v>134</v>
      </c>
      <c r="N62" s="48">
        <v>1529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79</v>
      </c>
      <c r="F63" s="1">
        <v>1364.81</v>
      </c>
      <c r="G63" s="37">
        <v>51241.06</v>
      </c>
      <c r="H63" s="37">
        <v>51241.06</v>
      </c>
      <c r="I63" s="47">
        <v>38705</v>
      </c>
      <c r="J63" s="47">
        <v>39447</v>
      </c>
      <c r="K63" s="47">
        <v>39447</v>
      </c>
      <c r="L63" s="30">
        <v>320</v>
      </c>
      <c r="M63" s="30" t="s">
        <v>66</v>
      </c>
      <c r="N63" s="48">
        <v>742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173</v>
      </c>
      <c r="F64" s="1">
        <v>2435.74</v>
      </c>
      <c r="G64" s="37">
        <v>149105.97</v>
      </c>
      <c r="H64" s="37">
        <v>14910.6</v>
      </c>
      <c r="I64" s="47">
        <v>38692</v>
      </c>
      <c r="J64" s="47">
        <v>39447</v>
      </c>
      <c r="K64" s="47">
        <v>39447</v>
      </c>
      <c r="L64" s="30">
        <v>320</v>
      </c>
      <c r="M64" s="30" t="s">
        <v>56</v>
      </c>
      <c r="N64" s="48">
        <v>755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76</v>
      </c>
      <c r="F65" s="1">
        <v>1702.4</v>
      </c>
      <c r="G65" s="37">
        <v>78003.1</v>
      </c>
      <c r="H65" s="37">
        <v>7800.31</v>
      </c>
      <c r="I65" s="47">
        <v>38511</v>
      </c>
      <c r="J65" s="47">
        <v>39447</v>
      </c>
      <c r="K65" s="47">
        <v>39447</v>
      </c>
      <c r="L65" s="30">
        <v>320</v>
      </c>
      <c r="M65" s="30" t="s">
        <v>141</v>
      </c>
      <c r="N65" s="48">
        <v>936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60</v>
      </c>
      <c r="F66" s="1">
        <v>754.8</v>
      </c>
      <c r="G66" s="37">
        <v>39585.63</v>
      </c>
      <c r="H66" s="37">
        <v>3958.25</v>
      </c>
      <c r="I66" s="47">
        <v>38356</v>
      </c>
      <c r="J66" s="47">
        <v>39447</v>
      </c>
      <c r="K66" s="47">
        <v>39447</v>
      </c>
      <c r="L66" s="30">
        <v>320</v>
      </c>
      <c r="M66" s="30" t="s">
        <v>144</v>
      </c>
      <c r="N66" s="48">
        <v>1091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55</v>
      </c>
      <c r="F67" s="1">
        <v>739.4</v>
      </c>
      <c r="G67" s="37">
        <v>37640.25</v>
      </c>
      <c r="H67" s="37">
        <v>3764.02</v>
      </c>
      <c r="I67" s="47">
        <v>38741</v>
      </c>
      <c r="J67" s="47">
        <v>39447</v>
      </c>
      <c r="K67" s="47">
        <v>39447</v>
      </c>
      <c r="L67" s="30">
        <v>320</v>
      </c>
      <c r="M67" s="30" t="s">
        <v>56</v>
      </c>
      <c r="N67" s="48">
        <v>706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11</v>
      </c>
      <c r="F68" s="1">
        <v>151.35</v>
      </c>
      <c r="G68" s="37">
        <v>6360.43</v>
      </c>
      <c r="H68" s="37">
        <v>636.04</v>
      </c>
      <c r="I68" s="47">
        <v>38749</v>
      </c>
      <c r="J68" s="47">
        <v>39447</v>
      </c>
      <c r="K68" s="47">
        <v>39447</v>
      </c>
      <c r="L68" s="30">
        <v>320</v>
      </c>
      <c r="M68" s="30" t="s">
        <v>61</v>
      </c>
      <c r="N68" s="48">
        <v>698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123</v>
      </c>
      <c r="F69" s="1">
        <v>3052.6</v>
      </c>
      <c r="G69" s="37">
        <v>171363.3</v>
      </c>
      <c r="H69" s="37">
        <v>77113.5</v>
      </c>
      <c r="I69" s="47">
        <v>38744</v>
      </c>
      <c r="J69" s="47">
        <v>39447</v>
      </c>
      <c r="K69" s="47">
        <v>39447</v>
      </c>
      <c r="L69" s="30">
        <v>320</v>
      </c>
      <c r="M69" s="30" t="s">
        <v>122</v>
      </c>
      <c r="N69" s="48">
        <v>703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74.5</v>
      </c>
      <c r="F70" s="1">
        <v>0</v>
      </c>
      <c r="G70" s="37">
        <v>47210.65</v>
      </c>
      <c r="H70" s="37">
        <v>4721.07</v>
      </c>
      <c r="I70" s="47">
        <v>39118</v>
      </c>
      <c r="J70" s="47">
        <v>39477</v>
      </c>
      <c r="K70" s="47">
        <v>39477</v>
      </c>
      <c r="L70" s="30">
        <v>350</v>
      </c>
      <c r="M70" s="30" t="s">
        <v>153</v>
      </c>
      <c r="N70" s="48">
        <v>359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24.100000381469727</v>
      </c>
      <c r="F71" s="1">
        <v>0</v>
      </c>
      <c r="G71" s="37">
        <v>15810.81</v>
      </c>
      <c r="H71" s="37">
        <v>1581.1</v>
      </c>
      <c r="I71" s="47">
        <v>39118</v>
      </c>
      <c r="J71" s="47">
        <v>39477</v>
      </c>
      <c r="K71" s="47">
        <v>39477</v>
      </c>
      <c r="L71" s="30">
        <v>350</v>
      </c>
      <c r="M71" s="30" t="s">
        <v>153</v>
      </c>
      <c r="N71" s="48">
        <v>359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82</v>
      </c>
      <c r="F72" s="1">
        <v>1485.2</v>
      </c>
      <c r="G72" s="37">
        <v>81809.34</v>
      </c>
      <c r="H72" s="37">
        <v>8180.93</v>
      </c>
      <c r="I72" s="47">
        <v>38799</v>
      </c>
      <c r="J72" s="47">
        <v>39538</v>
      </c>
      <c r="K72" s="47">
        <v>39538</v>
      </c>
      <c r="L72" s="30">
        <v>411</v>
      </c>
      <c r="M72" s="30" t="s">
        <v>61</v>
      </c>
      <c r="N72" s="48">
        <v>739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12</v>
      </c>
      <c r="F73" s="1">
        <v>197.32</v>
      </c>
      <c r="G73" s="37">
        <v>16237.36</v>
      </c>
      <c r="H73" s="37">
        <v>1623.74</v>
      </c>
      <c r="I73" s="47">
        <v>38789</v>
      </c>
      <c r="J73" s="47">
        <v>39538</v>
      </c>
      <c r="K73" s="47">
        <v>39538</v>
      </c>
      <c r="L73" s="30">
        <v>411</v>
      </c>
      <c r="M73" s="30" t="s">
        <v>61</v>
      </c>
      <c r="N73" s="48">
        <v>749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6</v>
      </c>
      <c r="F74" s="1">
        <v>119.3</v>
      </c>
      <c r="G74" s="37">
        <v>1256.75</v>
      </c>
      <c r="H74" s="37">
        <v>1256.75</v>
      </c>
      <c r="I74" s="47">
        <v>38771</v>
      </c>
      <c r="J74" s="47">
        <v>39538</v>
      </c>
      <c r="K74" s="47">
        <v>39538</v>
      </c>
      <c r="L74" s="30">
        <v>411</v>
      </c>
      <c r="M74" s="30" t="s">
        <v>88</v>
      </c>
      <c r="N74" s="48">
        <v>767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73</v>
      </c>
      <c r="F75" s="1">
        <v>854.3</v>
      </c>
      <c r="G75" s="37">
        <v>42013.76</v>
      </c>
      <c r="H75" s="37">
        <v>4201.38</v>
      </c>
      <c r="I75" s="47">
        <v>38803</v>
      </c>
      <c r="J75" s="47">
        <v>39538</v>
      </c>
      <c r="K75" s="47">
        <v>39538</v>
      </c>
      <c r="L75" s="30">
        <v>411</v>
      </c>
      <c r="M75" s="30" t="s">
        <v>66</v>
      </c>
      <c r="N75" s="48">
        <v>735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100</v>
      </c>
      <c r="F76" s="1">
        <v>876.37</v>
      </c>
      <c r="G76" s="37">
        <v>19257.8</v>
      </c>
      <c r="H76" s="37">
        <v>1925.78</v>
      </c>
      <c r="I76" s="47">
        <v>38775</v>
      </c>
      <c r="J76" s="47">
        <v>39538</v>
      </c>
      <c r="K76" s="47">
        <v>39538</v>
      </c>
      <c r="L76" s="30">
        <v>411</v>
      </c>
      <c r="M76" s="30" t="s">
        <v>72</v>
      </c>
      <c r="N76" s="48">
        <v>763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33</v>
      </c>
      <c r="F77" s="1">
        <v>561</v>
      </c>
      <c r="G77" s="37">
        <v>25937.75</v>
      </c>
      <c r="H77" s="37">
        <v>2593.78</v>
      </c>
      <c r="I77" s="47">
        <v>38793</v>
      </c>
      <c r="J77" s="47">
        <v>39538</v>
      </c>
      <c r="K77" s="47">
        <v>39538</v>
      </c>
      <c r="L77" s="30">
        <v>411</v>
      </c>
      <c r="M77" s="30" t="s">
        <v>69</v>
      </c>
      <c r="N77" s="48">
        <v>745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96</v>
      </c>
      <c r="F78" s="1">
        <v>970.1</v>
      </c>
      <c r="G78" s="37">
        <v>41180.85</v>
      </c>
      <c r="H78" s="37">
        <v>20178.62</v>
      </c>
      <c r="I78" s="47">
        <v>38771</v>
      </c>
      <c r="J78" s="47">
        <v>39538</v>
      </c>
      <c r="K78" s="47">
        <v>39538</v>
      </c>
      <c r="L78" s="30">
        <v>411</v>
      </c>
      <c r="M78" s="30" t="s">
        <v>72</v>
      </c>
      <c r="N78" s="48">
        <v>767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87</v>
      </c>
      <c r="E79" s="1">
        <v>2</v>
      </c>
      <c r="F79" s="1">
        <v>35</v>
      </c>
      <c r="G79" s="37">
        <v>348.2</v>
      </c>
      <c r="H79" s="37">
        <v>348.2</v>
      </c>
      <c r="I79" s="47">
        <v>38775</v>
      </c>
      <c r="J79" s="47">
        <v>39538</v>
      </c>
      <c r="K79" s="47">
        <v>39538</v>
      </c>
      <c r="L79" s="30">
        <v>411</v>
      </c>
      <c r="M79" s="30" t="s">
        <v>171</v>
      </c>
      <c r="N79" s="48">
        <v>763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63</v>
      </c>
      <c r="F80" s="1">
        <v>1436.4</v>
      </c>
      <c r="G80" s="37">
        <v>84184.65</v>
      </c>
      <c r="H80" s="37">
        <v>42092.32</v>
      </c>
      <c r="I80" s="47">
        <v>38924</v>
      </c>
      <c r="J80" s="47">
        <v>39629</v>
      </c>
      <c r="K80" s="47">
        <v>39629</v>
      </c>
      <c r="L80" s="30">
        <v>502</v>
      </c>
      <c r="M80" s="30" t="s">
        <v>66</v>
      </c>
      <c r="N80" s="48">
        <v>705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115</v>
      </c>
      <c r="F81" s="1">
        <v>1420.2</v>
      </c>
      <c r="G81" s="37">
        <v>150461.03</v>
      </c>
      <c r="H81" s="37">
        <v>81248.95</v>
      </c>
      <c r="I81" s="47">
        <v>38869</v>
      </c>
      <c r="J81" s="47">
        <v>39629</v>
      </c>
      <c r="K81" s="47">
        <v>39629</v>
      </c>
      <c r="L81" s="30">
        <v>502</v>
      </c>
      <c r="M81" s="30" t="s">
        <v>176</v>
      </c>
      <c r="N81" s="48">
        <v>760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100</v>
      </c>
      <c r="F82" s="1">
        <v>1271.6</v>
      </c>
      <c r="G82" s="37">
        <v>30814.97</v>
      </c>
      <c r="H82" s="37">
        <v>3081.5</v>
      </c>
      <c r="I82" s="47">
        <v>38915</v>
      </c>
      <c r="J82" s="47">
        <v>39629</v>
      </c>
      <c r="K82" s="47">
        <v>39629</v>
      </c>
      <c r="L82" s="30">
        <v>502</v>
      </c>
      <c r="M82" s="30" t="s">
        <v>72</v>
      </c>
      <c r="N82" s="48">
        <v>714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52</v>
      </c>
      <c r="F83" s="1">
        <v>837.6</v>
      </c>
      <c r="G83" s="37">
        <v>52982.42</v>
      </c>
      <c r="H83" s="37">
        <v>5298.24</v>
      </c>
      <c r="I83" s="47">
        <v>38873</v>
      </c>
      <c r="J83" s="47">
        <v>39629</v>
      </c>
      <c r="K83" s="47">
        <v>39629</v>
      </c>
      <c r="L83" s="30">
        <v>502</v>
      </c>
      <c r="M83" s="30" t="s">
        <v>103</v>
      </c>
      <c r="N83" s="48">
        <v>756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26</v>
      </c>
      <c r="F84" s="1">
        <v>345.4</v>
      </c>
      <c r="G84" s="37">
        <v>6714.25</v>
      </c>
      <c r="H84" s="37">
        <v>6714.25</v>
      </c>
      <c r="I84" s="47">
        <v>38875</v>
      </c>
      <c r="J84" s="47">
        <v>39629</v>
      </c>
      <c r="K84" s="47">
        <v>39629</v>
      </c>
      <c r="L84" s="30">
        <v>502</v>
      </c>
      <c r="M84" s="30" t="s">
        <v>183</v>
      </c>
      <c r="N84" s="48">
        <v>754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162</v>
      </c>
      <c r="F85" s="1">
        <v>1848.2</v>
      </c>
      <c r="G85" s="37">
        <v>97566.5</v>
      </c>
      <c r="H85" s="37">
        <v>97566.5</v>
      </c>
      <c r="I85" s="47">
        <v>38875</v>
      </c>
      <c r="J85" s="47">
        <v>39629</v>
      </c>
      <c r="K85" s="47">
        <v>39629</v>
      </c>
      <c r="L85" s="30">
        <v>502</v>
      </c>
      <c r="M85" s="30" t="s">
        <v>186</v>
      </c>
      <c r="N85" s="48">
        <v>754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17</v>
      </c>
      <c r="F86" s="1">
        <v>578.36</v>
      </c>
      <c r="G86" s="37">
        <v>32918.36</v>
      </c>
      <c r="H86" s="37">
        <v>32918.36</v>
      </c>
      <c r="I86" s="47">
        <v>38894</v>
      </c>
      <c r="J86" s="47">
        <v>39629</v>
      </c>
      <c r="K86" s="47">
        <v>39629</v>
      </c>
      <c r="L86" s="30">
        <v>502</v>
      </c>
      <c r="M86" s="30" t="s">
        <v>66</v>
      </c>
      <c r="N86" s="48">
        <v>735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164</v>
      </c>
      <c r="F87" s="1">
        <v>2536.3</v>
      </c>
      <c r="G87" s="37">
        <v>141235.73</v>
      </c>
      <c r="H87" s="37">
        <v>14123.57</v>
      </c>
      <c r="I87" s="47">
        <v>38881</v>
      </c>
      <c r="J87" s="47">
        <v>39629</v>
      </c>
      <c r="K87" s="47">
        <v>39629</v>
      </c>
      <c r="L87" s="30">
        <v>502</v>
      </c>
      <c r="M87" s="30" t="s">
        <v>61</v>
      </c>
      <c r="N87" s="48">
        <v>748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92</v>
      </c>
      <c r="F88" s="1">
        <v>1121.54</v>
      </c>
      <c r="G88" s="37">
        <v>29637.82</v>
      </c>
      <c r="H88" s="37">
        <v>2963.78</v>
      </c>
      <c r="I88" s="47">
        <v>38880</v>
      </c>
      <c r="J88" s="47">
        <v>39629</v>
      </c>
      <c r="K88" s="47">
        <v>39629</v>
      </c>
      <c r="L88" s="30">
        <v>502</v>
      </c>
      <c r="M88" s="30" t="s">
        <v>183</v>
      </c>
      <c r="N88" s="48">
        <v>749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74</v>
      </c>
      <c r="F89" s="1">
        <v>1103.6</v>
      </c>
      <c r="G89" s="37">
        <v>44400.43</v>
      </c>
      <c r="H89" s="37">
        <v>44400.47</v>
      </c>
      <c r="I89" s="47">
        <v>38903</v>
      </c>
      <c r="J89" s="47">
        <v>39629</v>
      </c>
      <c r="K89" s="47">
        <v>39629</v>
      </c>
      <c r="L89" s="30">
        <v>502</v>
      </c>
      <c r="M89" s="30" t="s">
        <v>122</v>
      </c>
      <c r="N89" s="48">
        <v>726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51</v>
      </c>
      <c r="D90" s="2" t="s">
        <v>196</v>
      </c>
      <c r="E90" s="1">
        <v>257</v>
      </c>
      <c r="F90" s="1">
        <v>3195.6</v>
      </c>
      <c r="G90" s="37">
        <v>108418.2</v>
      </c>
      <c r="H90" s="37">
        <v>10841.82</v>
      </c>
      <c r="I90" s="47">
        <v>38894</v>
      </c>
      <c r="J90" s="47">
        <v>39629</v>
      </c>
      <c r="K90" s="47">
        <v>39629</v>
      </c>
      <c r="L90" s="30">
        <v>502</v>
      </c>
      <c r="M90" s="30" t="s">
        <v>66</v>
      </c>
      <c r="N90" s="48">
        <v>735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51</v>
      </c>
      <c r="D91" s="2" t="s">
        <v>198</v>
      </c>
      <c r="E91" s="1">
        <v>88</v>
      </c>
      <c r="F91" s="1">
        <v>1526.8</v>
      </c>
      <c r="G91" s="37">
        <v>106711.54</v>
      </c>
      <c r="H91" s="37">
        <v>10671.15</v>
      </c>
      <c r="I91" s="47">
        <v>38891</v>
      </c>
      <c r="J91" s="47">
        <v>39629</v>
      </c>
      <c r="K91" s="47">
        <v>39629</v>
      </c>
      <c r="L91" s="30">
        <v>502</v>
      </c>
      <c r="M91" s="30" t="s">
        <v>176</v>
      </c>
      <c r="N91" s="48">
        <v>738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51</v>
      </c>
      <c r="D92" s="2" t="s">
        <v>200</v>
      </c>
      <c r="E92" s="1">
        <v>26</v>
      </c>
      <c r="F92" s="1">
        <v>439.8</v>
      </c>
      <c r="G92" s="37">
        <v>27575.2</v>
      </c>
      <c r="H92" s="37">
        <v>2757.52</v>
      </c>
      <c r="I92" s="47">
        <v>38877</v>
      </c>
      <c r="J92" s="47">
        <v>39629</v>
      </c>
      <c r="K92" s="47">
        <v>39629</v>
      </c>
      <c r="L92" s="30">
        <v>502</v>
      </c>
      <c r="M92" s="30" t="s">
        <v>201</v>
      </c>
      <c r="N92" s="48">
        <v>752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51</v>
      </c>
      <c r="D93" s="2" t="s">
        <v>203</v>
      </c>
      <c r="E93" s="1">
        <v>24</v>
      </c>
      <c r="F93" s="1">
        <v>803.8</v>
      </c>
      <c r="G93" s="37">
        <v>22250.5</v>
      </c>
      <c r="H93" s="37">
        <v>22250.5</v>
      </c>
      <c r="I93" s="47">
        <v>38880</v>
      </c>
      <c r="J93" s="47">
        <v>39629</v>
      </c>
      <c r="K93" s="47">
        <v>39629</v>
      </c>
      <c r="L93" s="30">
        <v>502</v>
      </c>
      <c r="M93" s="30" t="s">
        <v>204</v>
      </c>
      <c r="N93" s="48">
        <v>749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51</v>
      </c>
      <c r="D94" s="2" t="s">
        <v>206</v>
      </c>
      <c r="E94" s="1">
        <v>35</v>
      </c>
      <c r="F94" s="1">
        <v>521.79</v>
      </c>
      <c r="G94" s="37">
        <v>29760.26</v>
      </c>
      <c r="H94" s="37">
        <v>2976.03</v>
      </c>
      <c r="I94" s="47">
        <v>38485</v>
      </c>
      <c r="J94" s="47">
        <v>39629</v>
      </c>
      <c r="K94" s="47">
        <v>39629</v>
      </c>
      <c r="L94" s="30">
        <v>502</v>
      </c>
      <c r="M94" s="30" t="s">
        <v>207</v>
      </c>
      <c r="N94" s="48">
        <v>1144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53</v>
      </c>
      <c r="F95" s="1">
        <v>355.7</v>
      </c>
      <c r="G95" s="37">
        <v>10355.86</v>
      </c>
      <c r="H95" s="37">
        <v>5178.02</v>
      </c>
      <c r="I95" s="47">
        <v>38917</v>
      </c>
      <c r="J95" s="47">
        <v>39629</v>
      </c>
      <c r="K95" s="47">
        <v>39629</v>
      </c>
      <c r="L95" s="30">
        <v>502</v>
      </c>
      <c r="M95" s="30" t="s">
        <v>210</v>
      </c>
      <c r="N95" s="48">
        <v>712</v>
      </c>
      <c r="O95" s="48"/>
      <c r="P95" s="48"/>
      <c r="Q95" s="48"/>
      <c r="R95" s="48"/>
    </row>
    <row r="96" spans="2:18" s="2" customFormat="1" ht="9.75">
      <c r="B96" s="66" t="s">
        <v>211</v>
      </c>
      <c r="C96" s="64" t="s">
        <v>51</v>
      </c>
      <c r="D96" s="2" t="s">
        <v>212</v>
      </c>
      <c r="E96" s="1">
        <v>44</v>
      </c>
      <c r="F96" s="1">
        <v>784.4</v>
      </c>
      <c r="G96" s="37">
        <v>17173</v>
      </c>
      <c r="H96" s="37">
        <v>1717.3</v>
      </c>
      <c r="I96" s="47">
        <v>38918</v>
      </c>
      <c r="J96" s="47">
        <v>39629</v>
      </c>
      <c r="K96" s="47">
        <v>39629</v>
      </c>
      <c r="L96" s="30">
        <v>502</v>
      </c>
      <c r="M96" s="30" t="s">
        <v>53</v>
      </c>
      <c r="N96" s="48">
        <v>711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51</v>
      </c>
      <c r="D97" s="2" t="s">
        <v>214</v>
      </c>
      <c r="E97" s="1">
        <v>39</v>
      </c>
      <c r="F97" s="1">
        <v>706.6</v>
      </c>
      <c r="G97" s="37">
        <v>18626.5</v>
      </c>
      <c r="H97" s="37">
        <v>1862.65</v>
      </c>
      <c r="I97" s="47">
        <v>38905</v>
      </c>
      <c r="J97" s="47">
        <v>39629</v>
      </c>
      <c r="K97" s="47">
        <v>39629</v>
      </c>
      <c r="L97" s="30">
        <v>502</v>
      </c>
      <c r="M97" s="30" t="s">
        <v>96</v>
      </c>
      <c r="N97" s="48">
        <v>724</v>
      </c>
      <c r="O97" s="48"/>
      <c r="P97" s="48"/>
      <c r="Q97" s="48"/>
      <c r="R97" s="48"/>
    </row>
    <row r="98" spans="2:18" s="2" customFormat="1" ht="9.75">
      <c r="B98" s="66" t="s">
        <v>215</v>
      </c>
      <c r="C98" s="64" t="s">
        <v>51</v>
      </c>
      <c r="D98" s="2" t="s">
        <v>216</v>
      </c>
      <c r="E98" s="1">
        <v>107</v>
      </c>
      <c r="F98" s="1">
        <v>3135.6</v>
      </c>
      <c r="G98" s="37">
        <v>209482.3</v>
      </c>
      <c r="H98" s="37">
        <v>20948.23</v>
      </c>
      <c r="I98" s="47">
        <v>38806</v>
      </c>
      <c r="J98" s="47">
        <v>39721</v>
      </c>
      <c r="K98" s="47">
        <v>39721</v>
      </c>
      <c r="L98" s="30">
        <v>594</v>
      </c>
      <c r="M98" s="30" t="s">
        <v>56</v>
      </c>
      <c r="N98" s="48">
        <v>915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51</v>
      </c>
      <c r="D99" s="2" t="s">
        <v>218</v>
      </c>
      <c r="E99" s="1">
        <v>179</v>
      </c>
      <c r="F99" s="1">
        <v>4994</v>
      </c>
      <c r="G99" s="37">
        <v>195001.8</v>
      </c>
      <c r="H99" s="37">
        <v>19500.18</v>
      </c>
      <c r="I99" s="47">
        <v>38936</v>
      </c>
      <c r="J99" s="47">
        <v>39721</v>
      </c>
      <c r="K99" s="47">
        <v>39721</v>
      </c>
      <c r="L99" s="30">
        <v>594</v>
      </c>
      <c r="M99" s="30" t="s">
        <v>80</v>
      </c>
      <c r="N99" s="48">
        <v>785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51</v>
      </c>
      <c r="D100" s="2" t="s">
        <v>220</v>
      </c>
      <c r="E100" s="1">
        <v>133</v>
      </c>
      <c r="F100" s="1">
        <v>1873.4</v>
      </c>
      <c r="G100" s="37">
        <v>61388.8</v>
      </c>
      <c r="H100" s="37">
        <v>6138.88</v>
      </c>
      <c r="I100" s="47">
        <v>38936</v>
      </c>
      <c r="J100" s="47">
        <v>39721</v>
      </c>
      <c r="K100" s="47">
        <v>39721</v>
      </c>
      <c r="L100" s="30">
        <v>594</v>
      </c>
      <c r="M100" s="30" t="s">
        <v>183</v>
      </c>
      <c r="N100" s="48">
        <v>785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51</v>
      </c>
      <c r="D101" s="2" t="s">
        <v>222</v>
      </c>
      <c r="E101" s="1">
        <v>134</v>
      </c>
      <c r="F101" s="1">
        <v>1708.2</v>
      </c>
      <c r="G101" s="37">
        <v>62712</v>
      </c>
      <c r="H101" s="37">
        <v>15678</v>
      </c>
      <c r="I101" s="47">
        <v>38975</v>
      </c>
      <c r="J101" s="47">
        <v>39721</v>
      </c>
      <c r="K101" s="47">
        <v>39721</v>
      </c>
      <c r="L101" s="30">
        <v>594</v>
      </c>
      <c r="M101" s="30" t="s">
        <v>141</v>
      </c>
      <c r="N101" s="48">
        <v>746</v>
      </c>
      <c r="O101" s="48"/>
      <c r="P101" s="48"/>
      <c r="Q101" s="48"/>
      <c r="R101" s="48"/>
    </row>
    <row r="102" spans="2:18" s="2" customFormat="1" ht="9.75">
      <c r="B102" s="66" t="s">
        <v>223</v>
      </c>
      <c r="C102" s="64" t="s">
        <v>51</v>
      </c>
      <c r="D102" s="2" t="s">
        <v>224</v>
      </c>
      <c r="E102" s="1">
        <v>133</v>
      </c>
      <c r="F102" s="1">
        <v>2301.4</v>
      </c>
      <c r="G102" s="37">
        <v>84452.7</v>
      </c>
      <c r="H102" s="37">
        <v>8445.27</v>
      </c>
      <c r="I102" s="47">
        <v>38936</v>
      </c>
      <c r="J102" s="47">
        <v>39721</v>
      </c>
      <c r="K102" s="47">
        <v>39721</v>
      </c>
      <c r="L102" s="30">
        <v>594</v>
      </c>
      <c r="M102" s="30" t="s">
        <v>96</v>
      </c>
      <c r="N102" s="48">
        <v>785</v>
      </c>
      <c r="O102" s="48"/>
      <c r="P102" s="48"/>
      <c r="Q102" s="48"/>
      <c r="R102" s="48"/>
    </row>
    <row r="103" spans="2:18" s="2" customFormat="1" ht="9.75">
      <c r="B103" s="66" t="s">
        <v>225</v>
      </c>
      <c r="C103" s="64" t="s">
        <v>51</v>
      </c>
      <c r="D103" s="2" t="s">
        <v>226</v>
      </c>
      <c r="E103" s="1">
        <v>44</v>
      </c>
      <c r="F103" s="1">
        <v>1156</v>
      </c>
      <c r="G103" s="37">
        <v>41459.5</v>
      </c>
      <c r="H103" s="37">
        <v>4145.95</v>
      </c>
      <c r="I103" s="47">
        <v>38975</v>
      </c>
      <c r="J103" s="47">
        <v>39721</v>
      </c>
      <c r="K103" s="47">
        <v>39721</v>
      </c>
      <c r="L103" s="30">
        <v>594</v>
      </c>
      <c r="M103" s="30" t="s">
        <v>66</v>
      </c>
      <c r="N103" s="48">
        <v>746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51</v>
      </c>
      <c r="D104" s="2" t="s">
        <v>228</v>
      </c>
      <c r="E104" s="1">
        <v>32</v>
      </c>
      <c r="F104" s="1">
        <v>375</v>
      </c>
      <c r="G104" s="37">
        <v>14975.19</v>
      </c>
      <c r="H104" s="37">
        <v>6738.84</v>
      </c>
      <c r="I104" s="47">
        <v>38971</v>
      </c>
      <c r="J104" s="47">
        <v>39721</v>
      </c>
      <c r="K104" s="47">
        <v>39721</v>
      </c>
      <c r="L104" s="30">
        <v>594</v>
      </c>
      <c r="M104" s="30" t="s">
        <v>229</v>
      </c>
      <c r="N104" s="48">
        <v>750</v>
      </c>
      <c r="O104" s="48"/>
      <c r="P104" s="48"/>
      <c r="Q104" s="48"/>
      <c r="R104" s="48"/>
    </row>
    <row r="105" spans="2:18" s="2" customFormat="1" ht="9.75">
      <c r="B105" s="66" t="s">
        <v>230</v>
      </c>
      <c r="C105" s="64" t="s">
        <v>51</v>
      </c>
      <c r="D105" s="2" t="s">
        <v>231</v>
      </c>
      <c r="E105" s="1">
        <v>97</v>
      </c>
      <c r="F105" s="1">
        <v>1888.6</v>
      </c>
      <c r="G105" s="37">
        <v>68463.53</v>
      </c>
      <c r="H105" s="37">
        <v>6846.35</v>
      </c>
      <c r="I105" s="47">
        <v>38925</v>
      </c>
      <c r="J105" s="47">
        <v>39721</v>
      </c>
      <c r="K105" s="47">
        <v>39721</v>
      </c>
      <c r="L105" s="30">
        <v>594</v>
      </c>
      <c r="M105" s="30" t="s">
        <v>96</v>
      </c>
      <c r="N105" s="48">
        <v>796</v>
      </c>
      <c r="O105" s="48"/>
      <c r="P105" s="48"/>
      <c r="Q105" s="48"/>
      <c r="R105" s="48"/>
    </row>
    <row r="106" spans="2:18" s="2" customFormat="1" ht="9.75">
      <c r="B106" s="66" t="s">
        <v>232</v>
      </c>
      <c r="C106" s="64" t="s">
        <v>51</v>
      </c>
      <c r="D106" s="2" t="s">
        <v>233</v>
      </c>
      <c r="E106" s="1">
        <v>115</v>
      </c>
      <c r="F106" s="1">
        <v>1642.4</v>
      </c>
      <c r="G106" s="37">
        <v>73351.65</v>
      </c>
      <c r="H106" s="37">
        <v>7735.17</v>
      </c>
      <c r="I106" s="47">
        <v>38975</v>
      </c>
      <c r="J106" s="47">
        <v>39721</v>
      </c>
      <c r="K106" s="47">
        <v>39721</v>
      </c>
      <c r="L106" s="30">
        <v>594</v>
      </c>
      <c r="M106" s="30" t="s">
        <v>141</v>
      </c>
      <c r="N106" s="48">
        <v>746</v>
      </c>
      <c r="O106" s="48"/>
      <c r="P106" s="48"/>
      <c r="Q106" s="48"/>
      <c r="R106" s="48"/>
    </row>
    <row r="107" spans="2:18" s="2" customFormat="1" ht="9.75">
      <c r="B107" s="66" t="s">
        <v>234</v>
      </c>
      <c r="C107" s="64" t="s">
        <v>51</v>
      </c>
      <c r="D107" s="2" t="s">
        <v>235</v>
      </c>
      <c r="E107" s="1">
        <v>84</v>
      </c>
      <c r="F107" s="1">
        <v>1179.4</v>
      </c>
      <c r="G107" s="37">
        <v>44351.75</v>
      </c>
      <c r="H107" s="37">
        <v>4435.18</v>
      </c>
      <c r="I107" s="47">
        <v>38975</v>
      </c>
      <c r="J107" s="47">
        <v>39721</v>
      </c>
      <c r="K107" s="47">
        <v>39721</v>
      </c>
      <c r="L107" s="30">
        <v>594</v>
      </c>
      <c r="M107" s="30" t="s">
        <v>141</v>
      </c>
      <c r="N107" s="48">
        <v>746</v>
      </c>
      <c r="O107" s="48"/>
      <c r="P107" s="48"/>
      <c r="Q107" s="48"/>
      <c r="R107" s="48"/>
    </row>
    <row r="108" spans="2:18" s="2" customFormat="1" ht="9.75">
      <c r="B108" s="66" t="s">
        <v>236</v>
      </c>
      <c r="C108" s="64" t="s">
        <v>51</v>
      </c>
      <c r="D108" s="2" t="s">
        <v>237</v>
      </c>
      <c r="E108" s="1">
        <v>87.5</v>
      </c>
      <c r="F108" s="1">
        <v>1497.1</v>
      </c>
      <c r="G108" s="37">
        <v>80392.86</v>
      </c>
      <c r="H108" s="37">
        <v>8039.29</v>
      </c>
      <c r="I108" s="47">
        <v>38988</v>
      </c>
      <c r="J108" s="47">
        <v>39721</v>
      </c>
      <c r="K108" s="47">
        <v>39721</v>
      </c>
      <c r="L108" s="30">
        <v>594</v>
      </c>
      <c r="M108" s="30" t="s">
        <v>186</v>
      </c>
      <c r="N108" s="48">
        <v>733</v>
      </c>
      <c r="O108" s="48"/>
      <c r="P108" s="48"/>
      <c r="Q108" s="48"/>
      <c r="R108" s="48"/>
    </row>
    <row r="109" spans="2:18" s="2" customFormat="1" ht="9.75">
      <c r="B109" s="66" t="s">
        <v>238</v>
      </c>
      <c r="C109" s="64" t="s">
        <v>51</v>
      </c>
      <c r="D109" s="2" t="s">
        <v>239</v>
      </c>
      <c r="E109" s="1">
        <v>44</v>
      </c>
      <c r="F109" s="1">
        <v>611.33</v>
      </c>
      <c r="G109" s="37">
        <v>22782.45</v>
      </c>
      <c r="H109" s="37">
        <v>22782.45</v>
      </c>
      <c r="I109" s="47">
        <v>38929</v>
      </c>
      <c r="J109" s="47">
        <v>39721</v>
      </c>
      <c r="K109" s="47">
        <v>39721</v>
      </c>
      <c r="L109" s="30">
        <v>594</v>
      </c>
      <c r="M109" s="30" t="s">
        <v>72</v>
      </c>
      <c r="N109" s="48">
        <v>792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51</v>
      </c>
      <c r="D110" s="2" t="s">
        <v>241</v>
      </c>
      <c r="E110" s="1">
        <v>128</v>
      </c>
      <c r="F110" s="1">
        <v>2771.06</v>
      </c>
      <c r="G110" s="37">
        <v>114038.74</v>
      </c>
      <c r="H110" s="37">
        <v>114038.74</v>
      </c>
      <c r="I110" s="47">
        <v>38803</v>
      </c>
      <c r="J110" s="47">
        <v>39721</v>
      </c>
      <c r="K110" s="47">
        <v>39721</v>
      </c>
      <c r="L110" s="30">
        <v>594</v>
      </c>
      <c r="M110" s="30" t="s">
        <v>242</v>
      </c>
      <c r="N110" s="48">
        <v>918</v>
      </c>
      <c r="O110" s="48"/>
      <c r="P110" s="48"/>
      <c r="Q110" s="48"/>
      <c r="R110" s="48"/>
    </row>
    <row r="111" spans="2:18" s="2" customFormat="1" ht="9.75">
      <c r="B111" s="66" t="s">
        <v>243</v>
      </c>
      <c r="C111" s="64" t="s">
        <v>51</v>
      </c>
      <c r="D111" s="2" t="s">
        <v>244</v>
      </c>
      <c r="E111" s="1">
        <v>80</v>
      </c>
      <c r="F111" s="1">
        <v>1322.37</v>
      </c>
      <c r="G111" s="37">
        <v>69842.99</v>
      </c>
      <c r="H111" s="37">
        <v>13968.6</v>
      </c>
      <c r="I111" s="47">
        <v>38950</v>
      </c>
      <c r="J111" s="47">
        <v>39721</v>
      </c>
      <c r="K111" s="47">
        <v>39721</v>
      </c>
      <c r="L111" s="30">
        <v>594</v>
      </c>
      <c r="M111" s="30" t="s">
        <v>103</v>
      </c>
      <c r="N111" s="48">
        <v>771</v>
      </c>
      <c r="O111" s="48"/>
      <c r="P111" s="48"/>
      <c r="Q111" s="48"/>
      <c r="R111" s="48"/>
    </row>
    <row r="112" spans="2:18" s="2" customFormat="1" ht="9.75">
      <c r="B112" s="66" t="s">
        <v>245</v>
      </c>
      <c r="C112" s="64" t="s">
        <v>51</v>
      </c>
      <c r="D112" s="2" t="s">
        <v>246</v>
      </c>
      <c r="E112" s="1">
        <v>169</v>
      </c>
      <c r="F112" s="1">
        <v>3218.8</v>
      </c>
      <c r="G112" s="37">
        <v>129567.71</v>
      </c>
      <c r="H112" s="37">
        <v>12956.77</v>
      </c>
      <c r="I112" s="47">
        <v>38929</v>
      </c>
      <c r="J112" s="47">
        <v>39721</v>
      </c>
      <c r="K112" s="47">
        <v>39721</v>
      </c>
      <c r="L112" s="30">
        <v>594</v>
      </c>
      <c r="M112" s="30" t="s">
        <v>247</v>
      </c>
      <c r="N112" s="48">
        <v>792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51</v>
      </c>
      <c r="D113" s="2" t="s">
        <v>249</v>
      </c>
      <c r="E113" s="1">
        <v>118</v>
      </c>
      <c r="F113" s="1">
        <v>2192.9</v>
      </c>
      <c r="G113" s="37">
        <v>78301.44</v>
      </c>
      <c r="H113" s="37">
        <v>7830.14</v>
      </c>
      <c r="I113" s="47">
        <v>38975</v>
      </c>
      <c r="J113" s="47">
        <v>39721</v>
      </c>
      <c r="K113" s="47">
        <v>39721</v>
      </c>
      <c r="L113" s="30">
        <v>594</v>
      </c>
      <c r="M113" s="30" t="s">
        <v>66</v>
      </c>
      <c r="N113" s="48">
        <v>746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51</v>
      </c>
      <c r="D114" s="2" t="s">
        <v>251</v>
      </c>
      <c r="E114" s="1">
        <v>27</v>
      </c>
      <c r="F114" s="1">
        <v>464.2</v>
      </c>
      <c r="G114" s="37">
        <v>27484.05</v>
      </c>
      <c r="H114" s="37">
        <v>27484.05</v>
      </c>
      <c r="I114" s="47">
        <v>38939</v>
      </c>
      <c r="J114" s="47">
        <v>39721</v>
      </c>
      <c r="K114" s="47">
        <v>39721</v>
      </c>
      <c r="L114" s="30">
        <v>594</v>
      </c>
      <c r="M114" s="30" t="s">
        <v>201</v>
      </c>
      <c r="N114" s="48">
        <v>782</v>
      </c>
      <c r="O114" s="48"/>
      <c r="P114" s="48"/>
      <c r="Q114" s="48"/>
      <c r="R114" s="48"/>
    </row>
    <row r="115" spans="2:18" s="2" customFormat="1" ht="9.75">
      <c r="B115" s="66" t="s">
        <v>252</v>
      </c>
      <c r="C115" s="64" t="s">
        <v>51</v>
      </c>
      <c r="D115" s="2" t="s">
        <v>253</v>
      </c>
      <c r="E115" s="1">
        <v>53</v>
      </c>
      <c r="F115" s="1">
        <v>1157</v>
      </c>
      <c r="G115" s="37">
        <v>112139.3</v>
      </c>
      <c r="H115" s="37">
        <v>11213.93</v>
      </c>
      <c r="I115" s="47">
        <v>38943</v>
      </c>
      <c r="J115" s="47">
        <v>39721</v>
      </c>
      <c r="K115" s="47">
        <v>39721</v>
      </c>
      <c r="L115" s="30">
        <v>594</v>
      </c>
      <c r="M115" s="30" t="s">
        <v>176</v>
      </c>
      <c r="N115" s="48">
        <v>778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51</v>
      </c>
      <c r="D116" s="2" t="s">
        <v>255</v>
      </c>
      <c r="E116" s="1">
        <v>48</v>
      </c>
      <c r="F116" s="1">
        <v>1164.2</v>
      </c>
      <c r="G116" s="37">
        <v>51696.4</v>
      </c>
      <c r="H116" s="37">
        <v>5169.64</v>
      </c>
      <c r="I116" s="47">
        <v>39029</v>
      </c>
      <c r="J116" s="47">
        <v>39813</v>
      </c>
      <c r="K116" s="47">
        <v>39813</v>
      </c>
      <c r="L116" s="30">
        <v>686</v>
      </c>
      <c r="M116" s="30" t="s">
        <v>72</v>
      </c>
      <c r="N116" s="48">
        <v>784</v>
      </c>
      <c r="O116" s="48"/>
      <c r="P116" s="48"/>
      <c r="Q116" s="48"/>
      <c r="R116" s="48"/>
    </row>
    <row r="117" spans="2:18" s="2" customFormat="1" ht="9.75">
      <c r="B117" s="66" t="s">
        <v>256</v>
      </c>
      <c r="C117" s="64" t="s">
        <v>51</v>
      </c>
      <c r="D117" s="2" t="s">
        <v>257</v>
      </c>
      <c r="E117" s="1">
        <v>89</v>
      </c>
      <c r="F117" s="1">
        <v>2102.4</v>
      </c>
      <c r="G117" s="37">
        <v>140000.56</v>
      </c>
      <c r="H117" s="37">
        <v>14000.06</v>
      </c>
      <c r="I117" s="47">
        <v>38909</v>
      </c>
      <c r="J117" s="47">
        <v>40178</v>
      </c>
      <c r="K117" s="47">
        <v>40178</v>
      </c>
      <c r="L117" s="30">
        <v>1051</v>
      </c>
      <c r="M117" s="30" t="s">
        <v>80</v>
      </c>
      <c r="N117" s="48">
        <v>1269</v>
      </c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