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<sst xmlns="http://schemas.openxmlformats.org/spreadsheetml/2006/main" count="516" uniqueCount="306">
  <si>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</si>
  <si>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</si>
  <si>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</si>
  <si>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</si>
  <si>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</si>
  <si>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</si>
  <si>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</si>
  <si>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</si>
  <si>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</si>
  <si>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</si>
  <si>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</si>
  <si>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</si>
  <si>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</si>
  <si>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</si>
  <si>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</si>
  <si>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</si>
  <si>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</si>
  <si>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</si>
  <si>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</si>
  <si>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</si>
  <si>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</si>
  <si>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</si>
  <si>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</si>
  <si>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</si>
  <si>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</si>
  <si>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</si>
  <si>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</si>
  <si>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</si>
  <si>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</si>
  <si>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</si>
  <si>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</si>
  <si>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</si>
  <si>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</si>
  <si>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</si>
  <si>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</si>
  <si>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</si>
  <si>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</si>
  <si>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</si>
  <si>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</si>
  <si>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</si>
  <si>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</si>
  <si>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</si>
  <si>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</si>
  <si>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</si>
  <si>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</si>
  <si>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</si>
  <si>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</si>
  <si>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</si>
  <si>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</si>
  <si>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</si>
  <si>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630610601</t>
  </si>
  <si>
    <t>2</t>
  </si>
  <si>
    <t xml:space="preserve">HOARSE HOUND HWD.             </t>
  </si>
  <si>
    <t xml:space="preserve">RAYMOND PARK                          </t>
  </si>
  <si>
    <t>630280702</t>
  </si>
  <si>
    <t>1</t>
  </si>
  <si>
    <t xml:space="preserve">LEATHERLEAF ASPEN             </t>
  </si>
  <si>
    <t xml:space="preserve">OUTMAN FOREST PRODUCTS        </t>
  </si>
  <si>
    <t>630710901</t>
  </si>
  <si>
    <t xml:space="preserve">PATCHY OAK                    </t>
  </si>
  <si>
    <t xml:space="preserve">VANDUINEN                     </t>
  </si>
  <si>
    <t>630320601</t>
  </si>
  <si>
    <t xml:space="preserve">SPRINGTIME PINE &amp; ASPEN       </t>
  </si>
  <si>
    <t xml:space="preserve">DOZER ENTERPRISES             </t>
  </si>
  <si>
    <t>630340801</t>
  </si>
  <si>
    <t xml:space="preserve">DOG DAYS ASPEN &amp; OAK          </t>
  </si>
  <si>
    <t xml:space="preserve">LUTKE FOREST PRODUCTS, INC.   </t>
  </si>
  <si>
    <t>630470901</t>
  </si>
  <si>
    <t xml:space="preserve">FINKLEDOLPH                   </t>
  </si>
  <si>
    <t xml:space="preserve">SHAWN MUMA                          </t>
  </si>
  <si>
    <t>630370901</t>
  </si>
  <si>
    <t xml:space="preserve">GILL AGAIN OAK                </t>
  </si>
  <si>
    <t xml:space="preserve">LOW'S FOREST PRODUCTS         </t>
  </si>
  <si>
    <t>630340901</t>
  </si>
  <si>
    <t xml:space="preserve">DOLPH MIX                     </t>
  </si>
  <si>
    <t>630330901</t>
  </si>
  <si>
    <t xml:space="preserve">ANTLER ASPEN                  </t>
  </si>
  <si>
    <t>630310901</t>
  </si>
  <si>
    <t xml:space="preserve">WALKER MIX                    </t>
  </si>
  <si>
    <t xml:space="preserve">C.M. FOREST PRODUCTS, INC.    </t>
  </si>
  <si>
    <t>630450901</t>
  </si>
  <si>
    <t xml:space="preserve">TIGER LILY PINE               </t>
  </si>
  <si>
    <t>630300901</t>
  </si>
  <si>
    <t xml:space="preserve">MCVETY OAK/ASPEN              </t>
  </si>
  <si>
    <t>630240801</t>
  </si>
  <si>
    <t xml:space="preserve">DEERPAW MIX                   </t>
  </si>
  <si>
    <t xml:space="preserve">MID MICHIGAN LOGGING          </t>
  </si>
  <si>
    <t>630060802</t>
  </si>
  <si>
    <t xml:space="preserve">WALKER STRIPS                 </t>
  </si>
  <si>
    <t>630760601</t>
  </si>
  <si>
    <t xml:space="preserve">4 SECTION MIX                 </t>
  </si>
  <si>
    <t>630610901</t>
  </si>
  <si>
    <t xml:space="preserve">CAVANAUGH MIX                 </t>
  </si>
  <si>
    <t>630410901</t>
  </si>
  <si>
    <t xml:space="preserve">EAR PIERCE OAK                </t>
  </si>
  <si>
    <t xml:space="preserve">MILLER LOGGING                </t>
  </si>
  <si>
    <t>630460901</t>
  </si>
  <si>
    <t xml:space="preserve">127 OAK                       </t>
  </si>
  <si>
    <t>630400901</t>
  </si>
  <si>
    <t xml:space="preserve">RECREATION RED                </t>
  </si>
  <si>
    <t xml:space="preserve">BISBALLE FOREST PRODUCTS      </t>
  </si>
  <si>
    <t>630390901</t>
  </si>
  <si>
    <t xml:space="preserve">24TH TRAINING                 </t>
  </si>
  <si>
    <t xml:space="preserve">PACKAGING CORP OF AMERICA     </t>
  </si>
  <si>
    <t>630480901</t>
  </si>
  <si>
    <t xml:space="preserve">WHITLOCK ASPEN                </t>
  </si>
  <si>
    <t>630750901</t>
  </si>
  <si>
    <t xml:space="preserve">26 OAK, PINE MIX              </t>
  </si>
  <si>
    <t xml:space="preserve">ROBERT GENTZ FOREST PRODUCTS  </t>
  </si>
  <si>
    <t>630490901</t>
  </si>
  <si>
    <t xml:space="preserve">LONGBEARD PINE                </t>
  </si>
  <si>
    <t>630760901</t>
  </si>
  <si>
    <t xml:space="preserve">SNAKESKIN MIX                 </t>
  </si>
  <si>
    <t>630270901</t>
  </si>
  <si>
    <t xml:space="preserve">COMPARTMENT 86 OAK            </t>
  </si>
  <si>
    <t>630740901</t>
  </si>
  <si>
    <t xml:space="preserve">23 HDWDS                      </t>
  </si>
  <si>
    <t xml:space="preserve">JONATHAN HALLETT                       </t>
  </si>
  <si>
    <t>630061101</t>
  </si>
  <si>
    <t xml:space="preserve">FUNGI AGAIN                   </t>
  </si>
  <si>
    <t>630540901</t>
  </si>
  <si>
    <t xml:space="preserve">GRAND WEX HDWDS               </t>
  </si>
  <si>
    <t xml:space="preserve">DYERS SAWMILL                 </t>
  </si>
  <si>
    <t>630690901</t>
  </si>
  <si>
    <t xml:space="preserve">WILLOW BOWL ASPEN             </t>
  </si>
  <si>
    <t>630100801</t>
  </si>
  <si>
    <t xml:space="preserve">MARK'S WOODS                  </t>
  </si>
  <si>
    <t>630100901</t>
  </si>
  <si>
    <t xml:space="preserve">C26 SMALL PIECES              </t>
  </si>
  <si>
    <t xml:space="preserve">CHRIS PARK                          </t>
  </si>
  <si>
    <t>630660901</t>
  </si>
  <si>
    <t xml:space="preserve">SQUISHY SQUIRREL              </t>
  </si>
  <si>
    <t>630360901</t>
  </si>
  <si>
    <t xml:space="preserve">JUNKYARD OAK                  </t>
  </si>
  <si>
    <t xml:space="preserve">DANKERT WOOD PRODUCTS         </t>
  </si>
  <si>
    <t>630250901</t>
  </si>
  <si>
    <t xml:space="preserve">C23 OAK &amp; PINE                </t>
  </si>
  <si>
    <t xml:space="preserve">DOYLE FOREST PRODUCTS         </t>
  </si>
  <si>
    <t>630120901</t>
  </si>
  <si>
    <t xml:space="preserve">C15 STATE PINE                </t>
  </si>
  <si>
    <t>630130801</t>
  </si>
  <si>
    <t xml:space="preserve">BLUE VALLEY HARDWOODS         </t>
  </si>
  <si>
    <t>630620901</t>
  </si>
  <si>
    <t xml:space="preserve">JACK TRAILS                   </t>
  </si>
  <si>
    <t>630350801</t>
  </si>
  <si>
    <t xml:space="preserve">NORTH V SOUTH                 </t>
  </si>
  <si>
    <t>630031001</t>
  </si>
  <si>
    <t xml:space="preserve">115 HARDWOODS                 </t>
  </si>
  <si>
    <t xml:space="preserve">AJD FOR/PRO                   </t>
  </si>
  <si>
    <t>630500901</t>
  </si>
  <si>
    <t xml:space="preserve">PRINCESSPINENOAK              </t>
  </si>
  <si>
    <t>630120801</t>
  </si>
  <si>
    <t xml:space="preserve">ROLLING ALLEY OAK             </t>
  </si>
  <si>
    <t>630520901</t>
  </si>
  <si>
    <t xml:space="preserve">CHERRY GROVE RED PINE         </t>
  </si>
  <si>
    <t>630270801</t>
  </si>
  <si>
    <t xml:space="preserve">LITTLE BEAR MIX               </t>
  </si>
  <si>
    <t>630181001</t>
  </si>
  <si>
    <t xml:space="preserve">ENGLE RD. MIX                 </t>
  </si>
  <si>
    <t>630290801</t>
  </si>
  <si>
    <t xml:space="preserve">SUNRISE RED PINE              </t>
  </si>
  <si>
    <t xml:space="preserve">PROCTOR LOGGING               </t>
  </si>
  <si>
    <t>630321101</t>
  </si>
  <si>
    <t xml:space="preserve">SALVAGE 107                   </t>
  </si>
  <si>
    <t>630680901</t>
  </si>
  <si>
    <t xml:space="preserve">C-132 RPP                     </t>
  </si>
  <si>
    <t xml:space="preserve">POTLATCH LAND &amp; LUMBER, LLC   </t>
  </si>
  <si>
    <t>630121001</t>
  </si>
  <si>
    <t xml:space="preserve">BUCKLEY TRIO                  </t>
  </si>
  <si>
    <t xml:space="preserve">WILL ZOSCSAK                       </t>
  </si>
  <si>
    <t>630321001</t>
  </si>
  <si>
    <t xml:space="preserve">INDIAN CROSSING OAK           </t>
  </si>
  <si>
    <t>630341001</t>
  </si>
  <si>
    <t xml:space="preserve">HOWLING HOUND PINE            </t>
  </si>
  <si>
    <t>630130901</t>
  </si>
  <si>
    <t xml:space="preserve">COMPARTMENT 100 OAK           </t>
  </si>
  <si>
    <t>630361001</t>
  </si>
  <si>
    <t xml:space="preserve">OCTOPUS OAK                   </t>
  </si>
  <si>
    <t>630561001</t>
  </si>
  <si>
    <t xml:space="preserve">SHADE GAP HARDWOOD            </t>
  </si>
  <si>
    <t xml:space="preserve">SILVER LEAF SAWMILL           </t>
  </si>
  <si>
    <t>630700701</t>
  </si>
  <si>
    <t xml:space="preserve">SCENIC 37                     </t>
  </si>
  <si>
    <t>630590901</t>
  </si>
  <si>
    <t xml:space="preserve">JACK DOGLEG                   </t>
  </si>
  <si>
    <t>630051001</t>
  </si>
  <si>
    <t xml:space="preserve">136 PINE                      </t>
  </si>
  <si>
    <t>630700901</t>
  </si>
  <si>
    <t xml:space="preserve">PILEATED PARADISE             </t>
  </si>
  <si>
    <t>630281001</t>
  </si>
  <si>
    <t xml:space="preserve">PARTRIDGE PUPS ASPEN          </t>
  </si>
  <si>
    <t>630421001</t>
  </si>
  <si>
    <t xml:space="preserve">HOPKINS TRAIL PINE            </t>
  </si>
  <si>
    <t>630291001</t>
  </si>
  <si>
    <t xml:space="preserve">MENZIE MIX                    </t>
  </si>
  <si>
    <t xml:space="preserve">SHAWN MUMA LOGGING            </t>
  </si>
  <si>
    <t>630170801</t>
  </si>
  <si>
    <t xml:space="preserve">SOUTH 63 HARDWOODS            </t>
  </si>
  <si>
    <t>630151001</t>
  </si>
  <si>
    <t xml:space="preserve">C36 RED PINE &amp; OAK            </t>
  </si>
  <si>
    <t xml:space="preserve">THE TREE DOC, INC.            </t>
  </si>
  <si>
    <t>630481001</t>
  </si>
  <si>
    <t xml:space="preserve">CABIN COMBO                   </t>
  </si>
  <si>
    <t>630271001</t>
  </si>
  <si>
    <t xml:space="preserve">ORTWEIN PINE                  </t>
  </si>
  <si>
    <t>630650901</t>
  </si>
  <si>
    <t xml:space="preserve">PREBURN 22                    </t>
  </si>
  <si>
    <t>630491001</t>
  </si>
  <si>
    <t xml:space="preserve">MARION MIX                    </t>
  </si>
  <si>
    <t>630560901</t>
  </si>
  <si>
    <t xml:space="preserve">TICK CENTRAL                  </t>
  </si>
  <si>
    <t>630461001</t>
  </si>
  <si>
    <t xml:space="preserve">HIDDEN STRIP PINE             </t>
  </si>
  <si>
    <t>630451001</t>
  </si>
  <si>
    <t xml:space="preserve">NARROW GAUGE ASPEN            </t>
  </si>
  <si>
    <t>630251001</t>
  </si>
  <si>
    <t xml:space="preserve">VALLEY FORGE PINE             </t>
  </si>
  <si>
    <t>630140801</t>
  </si>
  <si>
    <t xml:space="preserve">N NELSON HARDWOODS            </t>
  </si>
  <si>
    <t>630150801</t>
  </si>
  <si>
    <t xml:space="preserve">10 1/2 HARDWOODS              </t>
  </si>
  <si>
    <t>630081001</t>
  </si>
  <si>
    <t xml:space="preserve">ISLAND HOPPER                 </t>
  </si>
  <si>
    <t>630161101</t>
  </si>
  <si>
    <t xml:space="preserve">OIL WELL ASPEN                </t>
  </si>
  <si>
    <t xml:space="preserve">ROBERT OUTMAN                        </t>
  </si>
  <si>
    <t>630131101</t>
  </si>
  <si>
    <t xml:space="preserve">FISHERS RED PINE              </t>
  </si>
  <si>
    <t xml:space="preserve">BIEWER FOREST MANAGEMENT LLC  </t>
  </si>
  <si>
    <t>630171101</t>
  </si>
  <si>
    <t xml:space="preserve">OIL DRILLERS MIX              </t>
  </si>
  <si>
    <t>630101101</t>
  </si>
  <si>
    <t xml:space="preserve">T RED                         </t>
  </si>
  <si>
    <t>630200901</t>
  </si>
  <si>
    <t xml:space="preserve">134 SE MIX                    </t>
  </si>
  <si>
    <t>630121101</t>
  </si>
  <si>
    <t xml:space="preserve">SLICK JACK 66                 </t>
  </si>
  <si>
    <t>630511001</t>
  </si>
  <si>
    <t xml:space="preserve">129 PINE CC                   </t>
  </si>
  <si>
    <t>630420901</t>
  </si>
  <si>
    <t xml:space="preserve">HIDDEN HARDWOODS              </t>
  </si>
  <si>
    <t>630411001</t>
  </si>
  <si>
    <t xml:space="preserve">GOLDEN PINE                   </t>
  </si>
  <si>
    <t>630261001</t>
  </si>
  <si>
    <t xml:space="preserve">JACK PACK                     </t>
  </si>
  <si>
    <t>630391001</t>
  </si>
  <si>
    <t xml:space="preserve">DOLPH PINES                   </t>
  </si>
  <si>
    <t>630570901</t>
  </si>
  <si>
    <t xml:space="preserve">KEVINS COMPASS                </t>
  </si>
  <si>
    <t xml:space="preserve">PAUL BURNS                         </t>
  </si>
  <si>
    <t>630441001</t>
  </si>
  <si>
    <t xml:space="preserve">FIRETOWER                     </t>
  </si>
  <si>
    <t>630510901</t>
  </si>
  <si>
    <t xml:space="preserve">GO GREEN ASPEN                </t>
  </si>
  <si>
    <t>630471001</t>
  </si>
  <si>
    <t xml:space="preserve">BUCKLEY BIG DOG               </t>
  </si>
  <si>
    <t>630601101</t>
  </si>
  <si>
    <t xml:space="preserve">WHITE PINE OAK MIX            </t>
  </si>
  <si>
    <t>630381001</t>
  </si>
  <si>
    <t xml:space="preserve">DEER FLY ASPEN                </t>
  </si>
  <si>
    <t>630521001</t>
  </si>
  <si>
    <t xml:space="preserve">OAK 101                       </t>
  </si>
  <si>
    <t>630431101</t>
  </si>
  <si>
    <t xml:space="preserve">OAKUS JACKUS                  </t>
  </si>
  <si>
    <t xml:space="preserve">ROTHIG FOREST PRODUCTS, INC.  </t>
  </si>
  <si>
    <t>630331001</t>
  </si>
  <si>
    <t xml:space="preserve">RUBIKS CUBE                   </t>
  </si>
  <si>
    <t>630051101</t>
  </si>
  <si>
    <t xml:space="preserve">STRIPED PINE                  </t>
  </si>
  <si>
    <t>630241101</t>
  </si>
  <si>
    <t xml:space="preserve">WILLOW RUN JACK               </t>
  </si>
  <si>
    <t>630571001</t>
  </si>
  <si>
    <t xml:space="preserve">PINE BRANCH                   </t>
  </si>
  <si>
    <t xml:space="preserve">DAN BUNDY LOGGING             </t>
  </si>
  <si>
    <t>630091101</t>
  </si>
  <si>
    <t xml:space="preserve">BUCK STOP ASPEN               </t>
  </si>
  <si>
    <t>630670901</t>
  </si>
  <si>
    <t xml:space="preserve">C-130 RPP                     </t>
  </si>
  <si>
    <t xml:space="preserve">RON BUNDY                         </t>
  </si>
  <si>
    <t>630541101</t>
  </si>
  <si>
    <t xml:space="preserve">123 MIXED                     </t>
  </si>
  <si>
    <t xml:space="preserve">NORTHWEST HARDWOODS INC       </t>
  </si>
  <si>
    <t>630341101</t>
  </si>
  <si>
    <t xml:space="preserve">C 25 ASPEN                    </t>
  </si>
  <si>
    <t>630351101</t>
  </si>
  <si>
    <t xml:space="preserve">MIX CON 66                    </t>
  </si>
  <si>
    <t>630291101</t>
  </si>
  <si>
    <t xml:space="preserve">PUMP HOUSE OAK                </t>
  </si>
  <si>
    <t>630141101</t>
  </si>
  <si>
    <t xml:space="preserve">ASPEN JUNCTION                </t>
  </si>
  <si>
    <t>630231101</t>
  </si>
  <si>
    <t xml:space="preserve">ROOSTERPINEBLOCK              </t>
  </si>
  <si>
    <t>630581101</t>
  </si>
  <si>
    <t xml:space="preserve">JIMMYS BURNING ASPEN          </t>
  </si>
  <si>
    <t xml:space="preserve">WILLIAM MAEDER                        </t>
  </si>
  <si>
    <t>630301001</t>
  </si>
  <si>
    <t xml:space="preserve">COON DOOM                     </t>
  </si>
  <si>
    <t>630240901</t>
  </si>
  <si>
    <t xml:space="preserve">BROWSELINE ASPEN              </t>
  </si>
  <si>
    <t>630361101</t>
  </si>
  <si>
    <t xml:space="preserve">WINTER ONLY MIX               </t>
  </si>
  <si>
    <t>630411101</t>
  </si>
  <si>
    <t xml:space="preserve">SPRUCE GOOSE MIX              </t>
  </si>
  <si>
    <t>630421101</t>
  </si>
  <si>
    <t xml:space="preserve">RED JACKS                     </t>
  </si>
  <si>
    <t xml:space="preserve">                                  as of March 14,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</si>
</sst>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305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5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11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94</v>
      </c>
      <c r="S12" t="s">
        <v>28</v>
      </c>
    </row>
    <row r="13" spans="4:5" ht="14.25" thickBot="1" thickTop="1">
      <c r="D13" s="16" t="s">
        <v>18</v>
      </c>
      <c r="E13" s="34">
        <f>SUM(E9:E12)</f>
        <v>110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110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8626.4</v>
      </c>
    </row>
    <row r="18" spans="4:7" ht="12.75">
      <c r="D18" s="11" t="s">
        <v>37</v>
      </c>
      <c r="G18" s="20">
        <f>DSUM(DATABASE,5,U15:U16)</f>
        <v>149177.41000000003</v>
      </c>
    </row>
    <row r="19" spans="4:7" ht="12.75">
      <c r="D19" s="11" t="s">
        <v>34</v>
      </c>
      <c r="G19" s="17">
        <f>DSUM(DATABASE,6,V15:V16)</f>
        <v>5522603.259999998</v>
      </c>
    </row>
    <row r="20" spans="4:7" ht="12.75">
      <c r="D20" s="11" t="s">
        <v>38</v>
      </c>
      <c r="G20" s="17">
        <f>DSUM(DATABASE,7,W15:W16)</f>
        <v>2992962.63</v>
      </c>
    </row>
    <row r="21" spans="4:7" ht="12.75">
      <c r="D21" s="11" t="s">
        <v>35</v>
      </c>
      <c r="E21" s="21"/>
      <c r="F21" s="21"/>
      <c r="G21" s="17">
        <f>+G19-G20</f>
        <v>2529640.629999998</v>
      </c>
    </row>
    <row r="22" spans="4:7" ht="12.75">
      <c r="D22" s="11" t="s">
        <v>44</v>
      </c>
      <c r="E22" s="21"/>
      <c r="F22" s="21"/>
      <c r="G22" s="35">
        <f>+G20/G19</f>
        <v>0.5419477896733796</v>
      </c>
    </row>
    <row r="23" spans="4:7" ht="12.75">
      <c r="D23" s="11" t="s">
        <v>40</v>
      </c>
      <c r="E23" s="21"/>
      <c r="F23" s="21"/>
      <c r="G23" s="49">
        <v>40982</v>
      </c>
    </row>
    <row r="24" spans="4:7" ht="13.5" thickBot="1">
      <c r="D24" s="10" t="s">
        <v>43</v>
      </c>
      <c r="E24" s="5"/>
      <c r="F24" s="5"/>
      <c r="G24" s="50">
        <f>DAVERAGE(DATABASE,13,X15:X16)/365</f>
        <v>3.1666998754669984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26</v>
      </c>
      <c r="F31" s="1">
        <v>317.2</v>
      </c>
      <c r="G31" s="27">
        <v>4314</v>
      </c>
      <c r="H31" s="27">
        <v>4464.86</v>
      </c>
      <c r="I31" s="37">
        <v>39293</v>
      </c>
      <c r="J31" s="37">
        <v>39994</v>
      </c>
      <c r="K31" s="37">
        <v>39994</v>
      </c>
      <c r="L31" s="24">
        <v>-988</v>
      </c>
      <c r="M31" s="24" t="s">
        <v>53</v>
      </c>
      <c r="N31" s="38">
        <v>701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55</v>
      </c>
      <c r="D32" s="36" t="s">
        <v>56</v>
      </c>
      <c r="E32" s="1">
        <v>12</v>
      </c>
      <c r="F32" s="1">
        <v>341.16</v>
      </c>
      <c r="G32" s="27">
        <v>2123.8</v>
      </c>
      <c r="H32" s="27">
        <v>2123.79</v>
      </c>
      <c r="I32" s="37">
        <v>39561</v>
      </c>
      <c r="J32" s="37">
        <v>40724</v>
      </c>
      <c r="K32" s="37">
        <v>40724</v>
      </c>
      <c r="L32" s="24">
        <v>-258</v>
      </c>
      <c r="M32" s="24" t="s">
        <v>57</v>
      </c>
      <c r="N32" s="38">
        <v>1163</v>
      </c>
      <c r="O32" s="38"/>
      <c r="P32" s="38"/>
      <c r="Q32" s="38"/>
      <c r="R32" s="38"/>
    </row>
    <row r="33" spans="2:18" s="2" customFormat="1" ht="11.25">
      <c r="B33" s="52" t="s">
        <v>58</v>
      </c>
      <c r="C33" s="52" t="s">
        <v>55</v>
      </c>
      <c r="D33" s="36" t="s">
        <v>59</v>
      </c>
      <c r="E33" s="1">
        <v>37</v>
      </c>
      <c r="F33" s="1">
        <v>904.2</v>
      </c>
      <c r="G33" s="27">
        <v>24221.22</v>
      </c>
      <c r="H33" s="27">
        <v>2422.12</v>
      </c>
      <c r="I33" s="37">
        <v>40704</v>
      </c>
      <c r="J33" s="37">
        <v>40724</v>
      </c>
      <c r="K33" s="37">
        <v>40724</v>
      </c>
      <c r="L33" s="24">
        <v>-258</v>
      </c>
      <c r="M33" s="24" t="s">
        <v>60</v>
      </c>
      <c r="N33" s="38">
        <v>20</v>
      </c>
      <c r="O33" s="38"/>
      <c r="P33" s="38"/>
      <c r="Q33" s="38"/>
      <c r="R33" s="38"/>
    </row>
    <row r="34" spans="2:18" s="2" customFormat="1" ht="11.25">
      <c r="B34" s="52" t="s">
        <v>61</v>
      </c>
      <c r="C34" s="52" t="s">
        <v>55</v>
      </c>
      <c r="D34" s="36" t="s">
        <v>62</v>
      </c>
      <c r="E34" s="1">
        <v>37</v>
      </c>
      <c r="F34" s="1">
        <v>480.27</v>
      </c>
      <c r="G34" s="27">
        <v>5940.92</v>
      </c>
      <c r="H34" s="27">
        <v>5940.92</v>
      </c>
      <c r="I34" s="37">
        <v>39555</v>
      </c>
      <c r="J34" s="37">
        <v>40451</v>
      </c>
      <c r="K34" s="37">
        <v>40816</v>
      </c>
      <c r="L34" s="24">
        <v>-166</v>
      </c>
      <c r="M34" s="24" t="s">
        <v>63</v>
      </c>
      <c r="N34" s="38">
        <v>1261</v>
      </c>
      <c r="O34" s="38"/>
      <c r="P34" s="38"/>
      <c r="Q34" s="38"/>
      <c r="R34" s="38"/>
    </row>
    <row r="35" spans="2:18" s="2" customFormat="1" ht="11.25">
      <c r="B35" s="52" t="s">
        <v>64</v>
      </c>
      <c r="C35" s="52" t="s">
        <v>55</v>
      </c>
      <c r="D35" s="36" t="s">
        <v>65</v>
      </c>
      <c r="E35" s="1">
        <v>135</v>
      </c>
      <c r="F35" s="1">
        <v>3629.4</v>
      </c>
      <c r="G35" s="27">
        <v>92057</v>
      </c>
      <c r="H35" s="27">
        <v>92057</v>
      </c>
      <c r="I35" s="37">
        <v>40021</v>
      </c>
      <c r="J35" s="37">
        <v>40816</v>
      </c>
      <c r="K35" s="37">
        <v>40907</v>
      </c>
      <c r="L35" s="24">
        <v>-75</v>
      </c>
      <c r="M35" s="24" t="s">
        <v>66</v>
      </c>
      <c r="N35" s="38">
        <v>886</v>
      </c>
      <c r="O35" s="38"/>
      <c r="P35" s="38"/>
      <c r="Q35" s="38"/>
      <c r="R35" s="38"/>
    </row>
    <row r="36" spans="2:18" s="2" customFormat="1" ht="11.25">
      <c r="B36" s="52" t="s">
        <v>67</v>
      </c>
      <c r="C36" s="52" t="s">
        <v>55</v>
      </c>
      <c r="D36" s="36" t="s">
        <v>68</v>
      </c>
      <c r="E36" s="1">
        <v>79</v>
      </c>
      <c r="F36" s="1">
        <v>1761.93</v>
      </c>
      <c r="G36" s="27">
        <v>61766.16</v>
      </c>
      <c r="H36" s="27">
        <v>61766.15</v>
      </c>
      <c r="I36" s="37">
        <v>40261</v>
      </c>
      <c r="J36" s="37">
        <v>40999</v>
      </c>
      <c r="K36" s="37">
        <v>40999</v>
      </c>
      <c r="L36" s="24">
        <v>17</v>
      </c>
      <c r="M36" s="24" t="s">
        <v>69</v>
      </c>
      <c r="N36" s="38">
        <v>738</v>
      </c>
      <c r="O36" s="38"/>
      <c r="P36" s="38"/>
      <c r="Q36" s="38"/>
      <c r="R36" s="38"/>
    </row>
    <row r="37" spans="2:18" s="2" customFormat="1" ht="11.25">
      <c r="B37" s="52" t="s">
        <v>70</v>
      </c>
      <c r="C37" s="52" t="s">
        <v>55</v>
      </c>
      <c r="D37" s="36" t="s">
        <v>71</v>
      </c>
      <c r="E37" s="1">
        <v>55</v>
      </c>
      <c r="F37" s="1">
        <v>995.8</v>
      </c>
      <c r="G37" s="27">
        <v>47410.5</v>
      </c>
      <c r="H37" s="27">
        <v>47410.05</v>
      </c>
      <c r="I37" s="37">
        <v>40210</v>
      </c>
      <c r="J37" s="37">
        <v>40999</v>
      </c>
      <c r="K37" s="37">
        <v>40999</v>
      </c>
      <c r="L37" s="24">
        <v>17</v>
      </c>
      <c r="M37" s="24" t="s">
        <v>72</v>
      </c>
      <c r="N37" s="38">
        <v>789</v>
      </c>
      <c r="O37" s="38"/>
      <c r="P37" s="38"/>
      <c r="Q37" s="38"/>
      <c r="R37" s="38"/>
    </row>
    <row r="38" spans="2:18" s="2" customFormat="1" ht="11.25">
      <c r="B38" s="52" t="s">
        <v>73</v>
      </c>
      <c r="C38" s="52" t="s">
        <v>55</v>
      </c>
      <c r="D38" s="36" t="s">
        <v>74</v>
      </c>
      <c r="E38" s="1">
        <v>67</v>
      </c>
      <c r="F38" s="1">
        <v>1044.98</v>
      </c>
      <c r="G38" s="27">
        <v>33588.78</v>
      </c>
      <c r="H38" s="27">
        <v>33588.78</v>
      </c>
      <c r="I38" s="37">
        <v>40221</v>
      </c>
      <c r="J38" s="37">
        <v>40999</v>
      </c>
      <c r="K38" s="37">
        <v>40999</v>
      </c>
      <c r="L38" s="24">
        <v>17</v>
      </c>
      <c r="M38" s="24" t="s">
        <v>69</v>
      </c>
      <c r="N38" s="38">
        <v>778</v>
      </c>
      <c r="O38" s="38"/>
      <c r="P38" s="38"/>
      <c r="Q38" s="38"/>
      <c r="R38" s="38"/>
    </row>
    <row r="39" spans="2:18" s="2" customFormat="1" ht="11.25">
      <c r="B39" s="52" t="s">
        <v>75</v>
      </c>
      <c r="C39" s="52" t="s">
        <v>55</v>
      </c>
      <c r="D39" s="36" t="s">
        <v>76</v>
      </c>
      <c r="E39" s="1">
        <v>22</v>
      </c>
      <c r="F39" s="1">
        <v>516</v>
      </c>
      <c r="G39" s="27">
        <v>19005.5</v>
      </c>
      <c r="H39" s="27">
        <v>19005.5</v>
      </c>
      <c r="I39" s="37">
        <v>40210</v>
      </c>
      <c r="J39" s="37">
        <v>40999</v>
      </c>
      <c r="K39" s="37">
        <v>40999</v>
      </c>
      <c r="L39" s="24">
        <v>17</v>
      </c>
      <c r="M39" s="24" t="s">
        <v>72</v>
      </c>
      <c r="N39" s="38">
        <v>789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55</v>
      </c>
      <c r="D40" s="36" t="s">
        <v>78</v>
      </c>
      <c r="E40" s="1">
        <v>46</v>
      </c>
      <c r="F40" s="1">
        <v>1032.89</v>
      </c>
      <c r="G40" s="27">
        <v>31993.45</v>
      </c>
      <c r="H40" s="27">
        <v>31993.45</v>
      </c>
      <c r="I40" s="37">
        <v>40214</v>
      </c>
      <c r="J40" s="37">
        <v>40999</v>
      </c>
      <c r="K40" s="37">
        <v>40999</v>
      </c>
      <c r="L40" s="24">
        <v>17</v>
      </c>
      <c r="M40" s="24" t="s">
        <v>79</v>
      </c>
      <c r="N40" s="38">
        <v>785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55</v>
      </c>
      <c r="D41" s="36" t="s">
        <v>81</v>
      </c>
      <c r="E41" s="1">
        <v>35</v>
      </c>
      <c r="F41" s="1">
        <v>390.4</v>
      </c>
      <c r="G41" s="27">
        <v>5180.05</v>
      </c>
      <c r="H41" s="27">
        <v>1295.01</v>
      </c>
      <c r="I41" s="37">
        <v>40220</v>
      </c>
      <c r="J41" s="37">
        <v>40999</v>
      </c>
      <c r="K41" s="37">
        <v>40999</v>
      </c>
      <c r="L41" s="64">
        <v>17</v>
      </c>
      <c r="M41" s="65" t="s">
        <v>63</v>
      </c>
      <c r="N41" s="2">
        <v>779</v>
      </c>
    </row>
    <row r="42" spans="2:18" s="2" customFormat="1" ht="11.25">
      <c r="B42" s="53" t="s">
        <v>82</v>
      </c>
      <c r="C42" s="51" t="s">
        <v>55</v>
      </c>
      <c r="D42" s="2" t="s">
        <v>83</v>
      </c>
      <c r="E42" s="1">
        <v>97</v>
      </c>
      <c r="F42" s="1">
        <v>2409.79</v>
      </c>
      <c r="G42" s="27">
        <v>97530.84</v>
      </c>
      <c r="H42" s="27">
        <v>97530.84</v>
      </c>
      <c r="I42" s="37">
        <v>40247</v>
      </c>
      <c r="J42" s="37">
        <v>40999</v>
      </c>
      <c r="K42" s="37">
        <v>40999</v>
      </c>
      <c r="L42" s="24">
        <v>17</v>
      </c>
      <c r="M42" s="24" t="s">
        <v>72</v>
      </c>
      <c r="N42" s="38">
        <v>752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55</v>
      </c>
      <c r="D43" s="2" t="s">
        <v>85</v>
      </c>
      <c r="E43" s="1">
        <v>100</v>
      </c>
      <c r="F43" s="1">
        <v>2579.2</v>
      </c>
      <c r="G43" s="27">
        <v>120697.45</v>
      </c>
      <c r="H43" s="27">
        <v>120697.44</v>
      </c>
      <c r="I43" s="37">
        <v>39867</v>
      </c>
      <c r="J43" s="37">
        <v>40633</v>
      </c>
      <c r="K43" s="37">
        <v>40999</v>
      </c>
      <c r="L43" s="24">
        <v>17</v>
      </c>
      <c r="M43" s="24" t="s">
        <v>86</v>
      </c>
      <c r="N43" s="38">
        <v>1132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55</v>
      </c>
      <c r="D44" s="2" t="s">
        <v>88</v>
      </c>
      <c r="E44" s="1">
        <v>7</v>
      </c>
      <c r="F44" s="1">
        <v>153.3</v>
      </c>
      <c r="G44" s="27">
        <v>635.54</v>
      </c>
      <c r="H44" s="27">
        <v>635.54</v>
      </c>
      <c r="I44" s="37">
        <v>39498</v>
      </c>
      <c r="J44" s="37">
        <v>40268</v>
      </c>
      <c r="K44" s="37">
        <v>40999</v>
      </c>
      <c r="L44" s="24">
        <v>17</v>
      </c>
      <c r="M44" s="24" t="s">
        <v>53</v>
      </c>
      <c r="N44" s="38">
        <v>1501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55</v>
      </c>
      <c r="D45" s="2" t="s">
        <v>90</v>
      </c>
      <c r="E45" s="1">
        <v>134.5</v>
      </c>
      <c r="F45" s="1">
        <v>2929.7</v>
      </c>
      <c r="G45" s="27">
        <v>55820.22</v>
      </c>
      <c r="H45" s="27">
        <v>32649.57</v>
      </c>
      <c r="I45" s="37">
        <v>39555</v>
      </c>
      <c r="J45" s="37">
        <v>40268</v>
      </c>
      <c r="K45" s="37">
        <v>40999</v>
      </c>
      <c r="L45" s="24">
        <v>17</v>
      </c>
      <c r="M45" s="24" t="s">
        <v>63</v>
      </c>
      <c r="N45" s="38">
        <v>1444</v>
      </c>
      <c r="O45" s="38"/>
      <c r="P45" s="38"/>
      <c r="Q45" s="38"/>
      <c r="R45" s="38"/>
    </row>
    <row r="46" spans="2:18" s="2" customFormat="1" ht="11.25">
      <c r="B46" s="53" t="s">
        <v>91</v>
      </c>
      <c r="C46" s="51" t="s">
        <v>55</v>
      </c>
      <c r="D46" s="2" t="s">
        <v>92</v>
      </c>
      <c r="E46" s="1">
        <v>25</v>
      </c>
      <c r="F46" s="1">
        <v>543.56</v>
      </c>
      <c r="G46" s="27">
        <v>24213.7</v>
      </c>
      <c r="H46" s="27">
        <v>24213.7</v>
      </c>
      <c r="I46" s="37">
        <v>40247</v>
      </c>
      <c r="J46" s="37">
        <v>40999</v>
      </c>
      <c r="K46" s="37">
        <v>40999</v>
      </c>
      <c r="L46" s="24">
        <v>17</v>
      </c>
      <c r="M46" s="24" t="s">
        <v>72</v>
      </c>
      <c r="N46" s="38">
        <v>752</v>
      </c>
      <c r="O46" s="38"/>
      <c r="P46" s="38"/>
      <c r="Q46" s="38"/>
      <c r="R46" s="38"/>
    </row>
    <row r="47" spans="2:18" s="2" customFormat="1" ht="11.25">
      <c r="B47" s="53" t="s">
        <v>93</v>
      </c>
      <c r="C47" s="51" t="s">
        <v>55</v>
      </c>
      <c r="D47" s="2" t="s">
        <v>94</v>
      </c>
      <c r="E47" s="1">
        <v>109</v>
      </c>
      <c r="F47" s="1">
        <v>1312.6</v>
      </c>
      <c r="G47" s="27">
        <v>31229.6</v>
      </c>
      <c r="H47" s="27">
        <v>31229.6</v>
      </c>
      <c r="I47" s="37">
        <v>40351</v>
      </c>
      <c r="J47" s="37">
        <v>41090</v>
      </c>
      <c r="K47" s="37">
        <v>41090</v>
      </c>
      <c r="L47" s="24">
        <v>108</v>
      </c>
      <c r="M47" s="24" t="s">
        <v>95</v>
      </c>
      <c r="N47" s="38">
        <v>739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55</v>
      </c>
      <c r="D48" s="2" t="s">
        <v>97</v>
      </c>
      <c r="E48" s="1">
        <v>190</v>
      </c>
      <c r="F48" s="1">
        <v>2468.2</v>
      </c>
      <c r="G48" s="27">
        <v>63105.1</v>
      </c>
      <c r="H48" s="27">
        <v>25242.04</v>
      </c>
      <c r="I48" s="37">
        <v>40297</v>
      </c>
      <c r="J48" s="37">
        <v>41090</v>
      </c>
      <c r="K48" s="37">
        <v>41090</v>
      </c>
      <c r="L48" s="24">
        <v>108</v>
      </c>
      <c r="M48" s="24" t="s">
        <v>66</v>
      </c>
      <c r="N48" s="38">
        <v>793</v>
      </c>
      <c r="O48" s="38"/>
      <c r="P48" s="38"/>
      <c r="Q48" s="38"/>
      <c r="R48" s="38"/>
    </row>
    <row r="49" spans="2:18" s="2" customFormat="1" ht="11.25">
      <c r="B49" s="53" t="s">
        <v>98</v>
      </c>
      <c r="C49" s="51" t="s">
        <v>55</v>
      </c>
      <c r="D49" s="2" t="s">
        <v>99</v>
      </c>
      <c r="E49" s="1">
        <v>105</v>
      </c>
      <c r="F49" s="1">
        <v>1715.4</v>
      </c>
      <c r="G49" s="27">
        <v>89142.11</v>
      </c>
      <c r="H49" s="27">
        <v>39492.87</v>
      </c>
      <c r="I49" s="37">
        <v>40350</v>
      </c>
      <c r="J49" s="37">
        <v>41090</v>
      </c>
      <c r="K49" s="37">
        <v>41090</v>
      </c>
      <c r="L49" s="24">
        <v>108</v>
      </c>
      <c r="M49" s="24" t="s">
        <v>100</v>
      </c>
      <c r="N49" s="38">
        <v>740</v>
      </c>
      <c r="O49" s="38"/>
      <c r="P49" s="38"/>
      <c r="Q49" s="38"/>
      <c r="R49" s="38"/>
    </row>
    <row r="50" spans="2:18" s="2" customFormat="1" ht="11.25">
      <c r="B50" s="53" t="s">
        <v>101</v>
      </c>
      <c r="C50" s="51" t="s">
        <v>55</v>
      </c>
      <c r="D50" s="2" t="s">
        <v>102</v>
      </c>
      <c r="E50" s="1">
        <v>20</v>
      </c>
      <c r="F50" s="1">
        <v>378.6</v>
      </c>
      <c r="G50" s="27">
        <v>8887.57</v>
      </c>
      <c r="H50" s="27">
        <v>8887.57</v>
      </c>
      <c r="I50" s="37">
        <v>40326</v>
      </c>
      <c r="J50" s="37">
        <v>41090</v>
      </c>
      <c r="K50" s="37">
        <v>41090</v>
      </c>
      <c r="L50" s="24">
        <v>108</v>
      </c>
      <c r="M50" s="24" t="s">
        <v>103</v>
      </c>
      <c r="N50" s="38">
        <v>764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55</v>
      </c>
      <c r="D51" s="2" t="s">
        <v>105</v>
      </c>
      <c r="E51" s="1">
        <v>119</v>
      </c>
      <c r="F51" s="1">
        <v>2988.3</v>
      </c>
      <c r="G51" s="27">
        <v>85642.08</v>
      </c>
      <c r="H51" s="27">
        <v>85642.08</v>
      </c>
      <c r="I51" s="37">
        <v>40312</v>
      </c>
      <c r="J51" s="37">
        <v>41090</v>
      </c>
      <c r="K51" s="37">
        <v>41090</v>
      </c>
      <c r="L51" s="24">
        <v>108</v>
      </c>
      <c r="M51" s="24" t="s">
        <v>103</v>
      </c>
      <c r="N51" s="38">
        <v>778</v>
      </c>
      <c r="O51" s="38"/>
      <c r="P51" s="38"/>
      <c r="Q51" s="38"/>
      <c r="R51" s="38"/>
    </row>
    <row r="52" spans="2:18" s="2" customFormat="1" ht="11.25">
      <c r="B52" s="53" t="s">
        <v>106</v>
      </c>
      <c r="C52" s="51" t="s">
        <v>55</v>
      </c>
      <c r="D52" s="2" t="s">
        <v>107</v>
      </c>
      <c r="E52" s="1">
        <v>37</v>
      </c>
      <c r="F52" s="1">
        <v>433</v>
      </c>
      <c r="G52" s="27">
        <v>7469.42</v>
      </c>
      <c r="H52" s="27">
        <v>746.94</v>
      </c>
      <c r="I52" s="37">
        <v>40326</v>
      </c>
      <c r="J52" s="37">
        <v>41090</v>
      </c>
      <c r="K52" s="37">
        <v>41090</v>
      </c>
      <c r="L52" s="24">
        <v>108</v>
      </c>
      <c r="M52" s="24" t="s">
        <v>108</v>
      </c>
      <c r="N52" s="38">
        <v>764</v>
      </c>
      <c r="O52" s="38"/>
      <c r="P52" s="38"/>
      <c r="Q52" s="38"/>
      <c r="R52" s="38"/>
    </row>
    <row r="53" spans="2:18" s="2" customFormat="1" ht="11.25">
      <c r="B53" s="53" t="s">
        <v>109</v>
      </c>
      <c r="C53" s="51" t="s">
        <v>55</v>
      </c>
      <c r="D53" s="2" t="s">
        <v>110</v>
      </c>
      <c r="E53" s="1">
        <v>90</v>
      </c>
      <c r="F53" s="1">
        <v>602.2</v>
      </c>
      <c r="G53" s="27">
        <v>10367.07</v>
      </c>
      <c r="H53" s="27">
        <v>1036.71</v>
      </c>
      <c r="I53" s="37">
        <v>40346</v>
      </c>
      <c r="J53" s="37">
        <v>41090</v>
      </c>
      <c r="K53" s="37">
        <v>41090</v>
      </c>
      <c r="L53" s="24">
        <v>108</v>
      </c>
      <c r="M53" s="24" t="s">
        <v>108</v>
      </c>
      <c r="N53" s="38">
        <v>744</v>
      </c>
      <c r="O53" s="38"/>
      <c r="P53" s="38"/>
      <c r="Q53" s="38"/>
      <c r="R53" s="38"/>
    </row>
    <row r="54" spans="2:18" s="2" customFormat="1" ht="11.25">
      <c r="B54" s="53" t="s">
        <v>111</v>
      </c>
      <c r="C54" s="51" t="s">
        <v>55</v>
      </c>
      <c r="D54" s="2" t="s">
        <v>112</v>
      </c>
      <c r="E54" s="1">
        <v>128</v>
      </c>
      <c r="F54" s="1">
        <v>3493.6</v>
      </c>
      <c r="G54" s="27">
        <v>115134.1</v>
      </c>
      <c r="H54" s="27">
        <v>115134.1</v>
      </c>
      <c r="I54" s="37">
        <v>40359</v>
      </c>
      <c r="J54" s="37">
        <v>41090</v>
      </c>
      <c r="K54" s="37">
        <v>41090</v>
      </c>
      <c r="L54" s="24">
        <v>108</v>
      </c>
      <c r="M54" s="24" t="s">
        <v>103</v>
      </c>
      <c r="N54" s="38">
        <v>731</v>
      </c>
      <c r="O54" s="38"/>
      <c r="P54" s="38"/>
      <c r="Q54" s="38"/>
      <c r="R54" s="38"/>
    </row>
    <row r="55" spans="2:18" s="2" customFormat="1" ht="11.25">
      <c r="B55" s="53" t="s">
        <v>113</v>
      </c>
      <c r="C55" s="51" t="s">
        <v>55</v>
      </c>
      <c r="D55" s="2" t="s">
        <v>114</v>
      </c>
      <c r="E55" s="1">
        <v>134</v>
      </c>
      <c r="F55" s="1">
        <v>1524.6</v>
      </c>
      <c r="G55" s="27">
        <v>62832.82</v>
      </c>
      <c r="H55" s="27">
        <v>6283.28</v>
      </c>
      <c r="I55" s="37">
        <v>40339</v>
      </c>
      <c r="J55" s="37">
        <v>41090</v>
      </c>
      <c r="K55" s="37">
        <v>41090</v>
      </c>
      <c r="L55" s="24">
        <v>108</v>
      </c>
      <c r="M55" s="24" t="s">
        <v>66</v>
      </c>
      <c r="N55" s="38">
        <v>751</v>
      </c>
      <c r="O55" s="38"/>
      <c r="P55" s="38"/>
      <c r="Q55" s="38"/>
      <c r="R55" s="38"/>
    </row>
    <row r="56" spans="2:18" s="2" customFormat="1" ht="11.25">
      <c r="B56" s="53" t="s">
        <v>115</v>
      </c>
      <c r="C56" s="51" t="s">
        <v>55</v>
      </c>
      <c r="D56" s="2" t="s">
        <v>116</v>
      </c>
      <c r="E56" s="1">
        <v>14</v>
      </c>
      <c r="F56" s="1">
        <v>188.77</v>
      </c>
      <c r="G56" s="27">
        <v>2039.7</v>
      </c>
      <c r="H56" s="27">
        <v>2039.7</v>
      </c>
      <c r="I56" s="37">
        <v>40289</v>
      </c>
      <c r="J56" s="37">
        <v>41090</v>
      </c>
      <c r="K56" s="37">
        <v>41090</v>
      </c>
      <c r="L56" s="24">
        <v>108</v>
      </c>
      <c r="M56" s="24" t="s">
        <v>117</v>
      </c>
      <c r="N56" s="38">
        <v>801</v>
      </c>
      <c r="O56" s="38"/>
      <c r="P56" s="38"/>
      <c r="Q56" s="38"/>
      <c r="R56" s="38"/>
    </row>
    <row r="57" spans="2:18" s="2" customFormat="1" ht="11.25">
      <c r="B57" s="53" t="s">
        <v>118</v>
      </c>
      <c r="C57" s="51" t="s">
        <v>55</v>
      </c>
      <c r="D57" s="2" t="s">
        <v>119</v>
      </c>
      <c r="E57" s="1">
        <v>12</v>
      </c>
      <c r="F57" s="1">
        <v>237</v>
      </c>
      <c r="G57" s="27">
        <v>4950.55</v>
      </c>
      <c r="H57" s="27">
        <v>495.06</v>
      </c>
      <c r="I57" s="37">
        <v>40730</v>
      </c>
      <c r="J57" s="37">
        <v>41090</v>
      </c>
      <c r="K57" s="37">
        <v>41090</v>
      </c>
      <c r="L57" s="24">
        <v>108</v>
      </c>
      <c r="M57" s="24" t="s">
        <v>60</v>
      </c>
      <c r="N57" s="38">
        <v>360</v>
      </c>
      <c r="O57" s="38"/>
      <c r="P57" s="38"/>
      <c r="Q57" s="38"/>
      <c r="R57" s="38"/>
    </row>
    <row r="58" spans="2:18" s="2" customFormat="1" ht="11.25">
      <c r="B58" s="53" t="s">
        <v>120</v>
      </c>
      <c r="C58" s="51" t="s">
        <v>55</v>
      </c>
      <c r="D58" s="2" t="s">
        <v>121</v>
      </c>
      <c r="E58" s="1">
        <v>27</v>
      </c>
      <c r="F58" s="1">
        <v>341.1</v>
      </c>
      <c r="G58" s="27">
        <v>11399.73</v>
      </c>
      <c r="H58" s="27">
        <v>1139.97</v>
      </c>
      <c r="I58" s="37">
        <v>41011</v>
      </c>
      <c r="J58" s="37">
        <v>41090</v>
      </c>
      <c r="K58" s="37">
        <v>41090</v>
      </c>
      <c r="L58" s="24">
        <v>108</v>
      </c>
      <c r="M58" s="24" t="s">
        <v>122</v>
      </c>
      <c r="N58" s="38">
        <v>79</v>
      </c>
      <c r="O58" s="38"/>
      <c r="P58" s="38"/>
      <c r="Q58" s="38"/>
      <c r="R58" s="38"/>
    </row>
    <row r="59" spans="2:18" s="2" customFormat="1" ht="11.25">
      <c r="B59" s="53" t="s">
        <v>123</v>
      </c>
      <c r="C59" s="51" t="s">
        <v>55</v>
      </c>
      <c r="D59" s="2" t="s">
        <v>124</v>
      </c>
      <c r="E59" s="1">
        <v>31</v>
      </c>
      <c r="F59" s="1">
        <v>563</v>
      </c>
      <c r="G59" s="27">
        <v>5231</v>
      </c>
      <c r="H59" s="27">
        <v>523.1</v>
      </c>
      <c r="I59" s="37">
        <v>40312</v>
      </c>
      <c r="J59" s="37">
        <v>41090</v>
      </c>
      <c r="K59" s="37">
        <v>41090</v>
      </c>
      <c r="L59" s="24">
        <v>108</v>
      </c>
      <c r="M59" s="24" t="s">
        <v>100</v>
      </c>
      <c r="N59" s="38">
        <v>778</v>
      </c>
      <c r="O59" s="38"/>
      <c r="P59" s="38"/>
      <c r="Q59" s="38"/>
      <c r="R59" s="38"/>
    </row>
    <row r="60" spans="2:18" s="2" customFormat="1" ht="11.25">
      <c r="B60" s="53" t="s">
        <v>125</v>
      </c>
      <c r="C60" s="51" t="s">
        <v>55</v>
      </c>
      <c r="D60" s="2" t="s">
        <v>126</v>
      </c>
      <c r="E60" s="1">
        <v>197</v>
      </c>
      <c r="F60" s="1">
        <v>4283.57</v>
      </c>
      <c r="G60" s="27">
        <v>216277.12</v>
      </c>
      <c r="H60" s="27">
        <v>216277.12</v>
      </c>
      <c r="I60" s="37">
        <v>40339</v>
      </c>
      <c r="J60" s="37">
        <v>41090</v>
      </c>
      <c r="K60" s="37">
        <v>41090</v>
      </c>
      <c r="L60" s="24">
        <v>108</v>
      </c>
      <c r="M60" s="24" t="s">
        <v>122</v>
      </c>
      <c r="N60" s="38">
        <v>751</v>
      </c>
      <c r="O60" s="38"/>
      <c r="P60" s="38"/>
      <c r="Q60" s="38"/>
      <c r="R60" s="38"/>
    </row>
    <row r="61" spans="2:18" s="2" customFormat="1" ht="11.25">
      <c r="B61" s="53" t="s">
        <v>127</v>
      </c>
      <c r="C61" s="51" t="s">
        <v>55</v>
      </c>
      <c r="D61" s="2" t="s">
        <v>128</v>
      </c>
      <c r="E61" s="1">
        <v>43</v>
      </c>
      <c r="F61" s="1">
        <v>685.8</v>
      </c>
      <c r="G61" s="27">
        <v>5945.13</v>
      </c>
      <c r="H61" s="27">
        <v>5945.13</v>
      </c>
      <c r="I61" s="37">
        <v>40312</v>
      </c>
      <c r="J61" s="37">
        <v>41090</v>
      </c>
      <c r="K61" s="37">
        <v>41090</v>
      </c>
      <c r="L61" s="24">
        <v>108</v>
      </c>
      <c r="M61" s="24" t="s">
        <v>129</v>
      </c>
      <c r="N61" s="38">
        <v>778</v>
      </c>
      <c r="O61" s="38"/>
      <c r="P61" s="38"/>
      <c r="Q61" s="38"/>
      <c r="R61" s="38"/>
    </row>
    <row r="62" spans="2:18" s="2" customFormat="1" ht="11.25">
      <c r="B62" s="53" t="s">
        <v>130</v>
      </c>
      <c r="C62" s="51" t="s">
        <v>55</v>
      </c>
      <c r="D62" s="2" t="s">
        <v>131</v>
      </c>
      <c r="E62" s="1">
        <v>40</v>
      </c>
      <c r="F62" s="1">
        <v>562.8</v>
      </c>
      <c r="G62" s="27">
        <v>12566</v>
      </c>
      <c r="H62" s="27">
        <v>12566</v>
      </c>
      <c r="I62" s="37">
        <v>40326</v>
      </c>
      <c r="J62" s="37">
        <v>41090</v>
      </c>
      <c r="K62" s="37">
        <v>41090</v>
      </c>
      <c r="L62" s="24">
        <v>108</v>
      </c>
      <c r="M62" s="24" t="s">
        <v>103</v>
      </c>
      <c r="N62" s="38">
        <v>764</v>
      </c>
      <c r="O62" s="38"/>
      <c r="P62" s="38"/>
      <c r="Q62" s="38"/>
      <c r="R62" s="38"/>
    </row>
    <row r="63" spans="2:18" s="2" customFormat="1" ht="11.25">
      <c r="B63" s="53" t="s">
        <v>132</v>
      </c>
      <c r="C63" s="51" t="s">
        <v>55</v>
      </c>
      <c r="D63" s="2" t="s">
        <v>133</v>
      </c>
      <c r="E63" s="1">
        <v>38</v>
      </c>
      <c r="F63" s="1">
        <v>311.6</v>
      </c>
      <c r="G63" s="27">
        <v>5998.2</v>
      </c>
      <c r="H63" s="27">
        <v>3998.8</v>
      </c>
      <c r="I63" s="37">
        <v>40301</v>
      </c>
      <c r="J63" s="37">
        <v>41090</v>
      </c>
      <c r="K63" s="37">
        <v>41090</v>
      </c>
      <c r="L63" s="24">
        <v>108</v>
      </c>
      <c r="M63" s="24" t="s">
        <v>134</v>
      </c>
      <c r="N63" s="38">
        <v>789</v>
      </c>
      <c r="O63" s="38"/>
      <c r="P63" s="38"/>
      <c r="Q63" s="38"/>
      <c r="R63" s="38"/>
    </row>
    <row r="64" spans="2:18" s="2" customFormat="1" ht="11.25">
      <c r="B64" s="53" t="s">
        <v>135</v>
      </c>
      <c r="C64" s="51" t="s">
        <v>55</v>
      </c>
      <c r="D64" s="2" t="s">
        <v>136</v>
      </c>
      <c r="E64" s="1">
        <v>66</v>
      </c>
      <c r="F64" s="1">
        <v>1098.2</v>
      </c>
      <c r="G64" s="27">
        <v>19769.01</v>
      </c>
      <c r="H64" s="27">
        <v>1976.9</v>
      </c>
      <c r="I64" s="37">
        <v>40312</v>
      </c>
      <c r="J64" s="37">
        <v>41090</v>
      </c>
      <c r="K64" s="37">
        <v>41090</v>
      </c>
      <c r="L64" s="24">
        <v>108</v>
      </c>
      <c r="M64" s="24" t="s">
        <v>137</v>
      </c>
      <c r="N64" s="38">
        <v>778</v>
      </c>
      <c r="O64" s="38"/>
      <c r="P64" s="38"/>
      <c r="Q64" s="38"/>
      <c r="R64" s="38"/>
    </row>
    <row r="65" spans="2:18" s="2" customFormat="1" ht="11.25">
      <c r="B65" s="53" t="s">
        <v>138</v>
      </c>
      <c r="C65" s="51" t="s">
        <v>55</v>
      </c>
      <c r="D65" s="2" t="s">
        <v>139</v>
      </c>
      <c r="E65" s="1">
        <v>81</v>
      </c>
      <c r="F65" s="1">
        <v>1232.8</v>
      </c>
      <c r="G65" s="27">
        <v>28356.47</v>
      </c>
      <c r="H65" s="27">
        <v>28356.47</v>
      </c>
      <c r="I65" s="37">
        <v>40312</v>
      </c>
      <c r="J65" s="37">
        <v>40359</v>
      </c>
      <c r="K65" s="37">
        <v>41090</v>
      </c>
      <c r="L65" s="24">
        <v>108</v>
      </c>
      <c r="M65" s="24" t="s">
        <v>129</v>
      </c>
      <c r="N65" s="38">
        <v>778</v>
      </c>
      <c r="O65" s="38"/>
      <c r="P65" s="38"/>
      <c r="Q65" s="38"/>
      <c r="R65" s="38"/>
    </row>
    <row r="66" spans="2:18" s="2" customFormat="1" ht="11.25">
      <c r="B66" s="53" t="s">
        <v>140</v>
      </c>
      <c r="C66" s="51" t="s">
        <v>55</v>
      </c>
      <c r="D66" s="2" t="s">
        <v>141</v>
      </c>
      <c r="E66" s="1">
        <v>407</v>
      </c>
      <c r="F66" s="1">
        <v>4058.4</v>
      </c>
      <c r="G66" s="27">
        <v>98472.5</v>
      </c>
      <c r="H66" s="27">
        <v>29541.76</v>
      </c>
      <c r="I66" s="37">
        <v>39967</v>
      </c>
      <c r="J66" s="37">
        <v>41090</v>
      </c>
      <c r="K66" s="37">
        <v>41090</v>
      </c>
      <c r="L66" s="24">
        <v>108</v>
      </c>
      <c r="M66" s="24" t="s">
        <v>72</v>
      </c>
      <c r="N66" s="38">
        <v>1123</v>
      </c>
      <c r="O66" s="38"/>
      <c r="P66" s="38"/>
      <c r="Q66" s="38"/>
      <c r="R66" s="38"/>
    </row>
    <row r="67" spans="2:18" s="2" customFormat="1" ht="11.25">
      <c r="B67" s="53" t="s">
        <v>142</v>
      </c>
      <c r="C67" s="51" t="s">
        <v>55</v>
      </c>
      <c r="D67" s="2" t="s">
        <v>143</v>
      </c>
      <c r="E67" s="1">
        <v>72</v>
      </c>
      <c r="F67" s="1">
        <v>1061.8</v>
      </c>
      <c r="G67" s="27">
        <v>16563.95</v>
      </c>
      <c r="H67" s="27">
        <v>16563.95</v>
      </c>
      <c r="I67" s="37">
        <v>40366</v>
      </c>
      <c r="J67" s="37">
        <v>41090</v>
      </c>
      <c r="K67" s="37">
        <v>41090</v>
      </c>
      <c r="L67" s="24">
        <v>108</v>
      </c>
      <c r="M67" s="24" t="s">
        <v>66</v>
      </c>
      <c r="N67" s="38">
        <v>724</v>
      </c>
      <c r="O67" s="38"/>
      <c r="P67" s="38"/>
      <c r="Q67" s="38"/>
      <c r="R67" s="38"/>
    </row>
    <row r="68" spans="2:18" s="2" customFormat="1" ht="11.25">
      <c r="B68" s="53" t="s">
        <v>144</v>
      </c>
      <c r="C68" s="51" t="s">
        <v>55</v>
      </c>
      <c r="D68" s="2" t="s">
        <v>145</v>
      </c>
      <c r="E68" s="1">
        <v>68</v>
      </c>
      <c r="F68" s="1">
        <v>1438</v>
      </c>
      <c r="G68" s="27">
        <v>26567.15</v>
      </c>
      <c r="H68" s="27">
        <v>2656.71</v>
      </c>
      <c r="I68" s="37">
        <v>40255</v>
      </c>
      <c r="J68" s="37">
        <v>41182</v>
      </c>
      <c r="K68" s="37">
        <v>41182</v>
      </c>
      <c r="L68" s="24">
        <v>200</v>
      </c>
      <c r="M68" s="24" t="s">
        <v>137</v>
      </c>
      <c r="N68" s="38">
        <v>927</v>
      </c>
      <c r="O68" s="38"/>
      <c r="P68" s="38"/>
      <c r="Q68" s="38"/>
      <c r="R68" s="38"/>
    </row>
    <row r="69" spans="2:18" s="2" customFormat="1" ht="11.25">
      <c r="B69" s="53" t="s">
        <v>146</v>
      </c>
      <c r="C69" s="51" t="s">
        <v>55</v>
      </c>
      <c r="D69" s="2" t="s">
        <v>147</v>
      </c>
      <c r="E69" s="1">
        <v>200</v>
      </c>
      <c r="F69" s="1">
        <v>3271.03</v>
      </c>
      <c r="G69" s="27">
        <v>91217.03</v>
      </c>
      <c r="H69" s="27">
        <v>91217.03</v>
      </c>
      <c r="I69" s="37">
        <v>40436</v>
      </c>
      <c r="J69" s="37">
        <v>41182</v>
      </c>
      <c r="K69" s="37">
        <v>41182</v>
      </c>
      <c r="L69" s="24">
        <v>200</v>
      </c>
      <c r="M69" s="24" t="s">
        <v>148</v>
      </c>
      <c r="N69" s="38">
        <v>746</v>
      </c>
      <c r="O69" s="38"/>
      <c r="P69" s="38"/>
      <c r="Q69" s="38"/>
      <c r="R69" s="38"/>
    </row>
    <row r="70" spans="2:18" s="2" customFormat="1" ht="11.25">
      <c r="B70" s="53" t="s">
        <v>149</v>
      </c>
      <c r="C70" s="51" t="s">
        <v>55</v>
      </c>
      <c r="D70" s="2" t="s">
        <v>150</v>
      </c>
      <c r="E70" s="1">
        <v>40</v>
      </c>
      <c r="F70" s="1">
        <v>469.8</v>
      </c>
      <c r="G70" s="27">
        <v>9148.47</v>
      </c>
      <c r="H70" s="27">
        <v>914.85</v>
      </c>
      <c r="I70" s="37">
        <v>40428</v>
      </c>
      <c r="J70" s="37">
        <v>41182</v>
      </c>
      <c r="K70" s="37">
        <v>41182</v>
      </c>
      <c r="L70" s="24">
        <v>200</v>
      </c>
      <c r="M70" s="24" t="s">
        <v>108</v>
      </c>
      <c r="N70" s="38">
        <v>754</v>
      </c>
      <c r="O70" s="38"/>
      <c r="P70" s="38"/>
      <c r="Q70" s="38"/>
      <c r="R70" s="38"/>
    </row>
    <row r="71" spans="2:18" s="2" customFormat="1" ht="11.25">
      <c r="B71" s="53" t="s">
        <v>151</v>
      </c>
      <c r="C71" s="51" t="s">
        <v>55</v>
      </c>
      <c r="D71" s="2" t="s">
        <v>152</v>
      </c>
      <c r="E71" s="1">
        <v>60</v>
      </c>
      <c r="F71" s="1">
        <v>756.2</v>
      </c>
      <c r="G71" s="27">
        <v>17055.8</v>
      </c>
      <c r="H71" s="27">
        <v>17055.8</v>
      </c>
      <c r="I71" s="37">
        <v>40095</v>
      </c>
      <c r="J71" s="37">
        <v>41273</v>
      </c>
      <c r="K71" s="37">
        <v>41273</v>
      </c>
      <c r="L71" s="24">
        <v>291</v>
      </c>
      <c r="M71" s="24" t="s">
        <v>122</v>
      </c>
      <c r="N71" s="38">
        <v>1178</v>
      </c>
      <c r="O71" s="38"/>
      <c r="P71" s="38"/>
      <c r="Q71" s="38"/>
      <c r="R71" s="38"/>
    </row>
    <row r="72" spans="2:18" s="2" customFormat="1" ht="11.25">
      <c r="B72" s="53" t="s">
        <v>153</v>
      </c>
      <c r="C72" s="51" t="s">
        <v>55</v>
      </c>
      <c r="D72" s="2" t="s">
        <v>154</v>
      </c>
      <c r="E72" s="1">
        <v>11</v>
      </c>
      <c r="F72" s="1">
        <v>229.6</v>
      </c>
      <c r="G72" s="27">
        <v>7516.76</v>
      </c>
      <c r="H72" s="27">
        <v>751.68</v>
      </c>
      <c r="I72" s="37">
        <v>40519</v>
      </c>
      <c r="J72" s="37">
        <v>41274</v>
      </c>
      <c r="K72" s="37">
        <v>41274</v>
      </c>
      <c r="L72" s="24">
        <v>292</v>
      </c>
      <c r="M72" s="24" t="s">
        <v>100</v>
      </c>
      <c r="N72" s="38">
        <v>755</v>
      </c>
      <c r="O72" s="38"/>
      <c r="P72" s="38"/>
      <c r="Q72" s="38"/>
      <c r="R72" s="38"/>
    </row>
    <row r="73" spans="2:18" s="2" customFormat="1" ht="11.25">
      <c r="B73" s="53" t="s">
        <v>155</v>
      </c>
      <c r="C73" s="51" t="s">
        <v>55</v>
      </c>
      <c r="D73" s="2" t="s">
        <v>156</v>
      </c>
      <c r="E73" s="1">
        <v>65</v>
      </c>
      <c r="F73" s="1">
        <v>1135.4</v>
      </c>
      <c r="G73" s="27">
        <v>20612.01</v>
      </c>
      <c r="H73" s="27">
        <v>2061.2</v>
      </c>
      <c r="I73" s="37">
        <v>40332</v>
      </c>
      <c r="J73" s="37">
        <v>41274</v>
      </c>
      <c r="K73" s="37">
        <v>41274</v>
      </c>
      <c r="L73" s="24">
        <v>292</v>
      </c>
      <c r="M73" s="24" t="s">
        <v>108</v>
      </c>
      <c r="N73" s="38">
        <v>942</v>
      </c>
      <c r="O73" s="38"/>
      <c r="P73" s="38"/>
      <c r="Q73" s="38"/>
      <c r="R73" s="38"/>
    </row>
    <row r="74" spans="2:18" s="2" customFormat="1" ht="11.25">
      <c r="B74" s="53" t="s">
        <v>157</v>
      </c>
      <c r="C74" s="51" t="s">
        <v>55</v>
      </c>
      <c r="D74" s="2" t="s">
        <v>158</v>
      </c>
      <c r="E74" s="1">
        <v>53</v>
      </c>
      <c r="F74" s="1">
        <v>1195.8</v>
      </c>
      <c r="G74" s="27">
        <v>41806.27</v>
      </c>
      <c r="H74" s="27">
        <v>4180.63</v>
      </c>
      <c r="I74" s="37">
        <v>40520</v>
      </c>
      <c r="J74" s="37">
        <v>41274</v>
      </c>
      <c r="K74" s="37">
        <v>41274</v>
      </c>
      <c r="L74" s="24">
        <v>292</v>
      </c>
      <c r="M74" s="24" t="s">
        <v>69</v>
      </c>
      <c r="N74" s="38">
        <v>754</v>
      </c>
      <c r="O74" s="38"/>
      <c r="P74" s="38"/>
      <c r="Q74" s="38"/>
      <c r="R74" s="38"/>
    </row>
    <row r="75" spans="2:18" s="2" customFormat="1" ht="11.25">
      <c r="B75" s="53" t="s">
        <v>159</v>
      </c>
      <c r="C75" s="51" t="s">
        <v>55</v>
      </c>
      <c r="D75" s="2" t="s">
        <v>160</v>
      </c>
      <c r="E75" s="1">
        <v>12</v>
      </c>
      <c r="F75" s="1">
        <v>218.4</v>
      </c>
      <c r="G75" s="27">
        <v>7445.9</v>
      </c>
      <c r="H75" s="27">
        <v>744.59</v>
      </c>
      <c r="I75" s="37">
        <v>39717</v>
      </c>
      <c r="J75" s="37">
        <v>41274</v>
      </c>
      <c r="K75" s="37">
        <v>41274</v>
      </c>
      <c r="L75" s="24">
        <v>292</v>
      </c>
      <c r="M75" s="24" t="s">
        <v>161</v>
      </c>
      <c r="N75" s="38">
        <v>1557</v>
      </c>
      <c r="O75" s="38"/>
      <c r="P75" s="38"/>
      <c r="Q75" s="38"/>
      <c r="R75" s="38"/>
    </row>
    <row r="76" spans="2:18" s="2" customFormat="1" ht="11.25">
      <c r="B76" s="53" t="s">
        <v>162</v>
      </c>
      <c r="C76" s="51" t="s">
        <v>55</v>
      </c>
      <c r="D76" s="2" t="s">
        <v>163</v>
      </c>
      <c r="E76" s="1">
        <v>62</v>
      </c>
      <c r="F76" s="1">
        <v>632</v>
      </c>
      <c r="G76" s="27">
        <v>20439.48</v>
      </c>
      <c r="H76" s="27">
        <v>2043.95</v>
      </c>
      <c r="I76" s="37">
        <v>40889</v>
      </c>
      <c r="J76" s="37">
        <v>41274</v>
      </c>
      <c r="K76" s="37">
        <v>41274</v>
      </c>
      <c r="L76" s="24">
        <v>292</v>
      </c>
      <c r="M76" s="24" t="s">
        <v>79</v>
      </c>
      <c r="N76" s="38">
        <v>385</v>
      </c>
      <c r="O76" s="38"/>
      <c r="P76" s="38"/>
      <c r="Q76" s="38"/>
      <c r="R76" s="38"/>
    </row>
    <row r="77" spans="2:18" s="2" customFormat="1" ht="11.25">
      <c r="B77" s="53" t="s">
        <v>164</v>
      </c>
      <c r="C77" s="51" t="s">
        <v>55</v>
      </c>
      <c r="D77" s="2" t="s">
        <v>165</v>
      </c>
      <c r="E77" s="1">
        <v>62</v>
      </c>
      <c r="F77" s="1">
        <v>3051.4</v>
      </c>
      <c r="G77" s="27">
        <v>200036.92</v>
      </c>
      <c r="H77" s="27">
        <v>200036.92</v>
      </c>
      <c r="I77" s="37">
        <v>40515</v>
      </c>
      <c r="J77" s="37">
        <v>41274</v>
      </c>
      <c r="K77" s="37">
        <v>41274</v>
      </c>
      <c r="L77" s="24">
        <v>292</v>
      </c>
      <c r="M77" s="24" t="s">
        <v>166</v>
      </c>
      <c r="N77" s="38">
        <v>759</v>
      </c>
      <c r="O77" s="38"/>
      <c r="P77" s="38"/>
      <c r="Q77" s="38"/>
      <c r="R77" s="38"/>
    </row>
    <row r="78" spans="2:18" s="2" customFormat="1" ht="11.25">
      <c r="B78" s="53" t="s">
        <v>167</v>
      </c>
      <c r="C78" s="51" t="s">
        <v>55</v>
      </c>
      <c r="D78" s="2" t="s">
        <v>168</v>
      </c>
      <c r="E78" s="1">
        <v>121</v>
      </c>
      <c r="F78" s="1">
        <v>1958</v>
      </c>
      <c r="G78" s="27">
        <v>69991.5</v>
      </c>
      <c r="H78" s="27">
        <v>24497.03</v>
      </c>
      <c r="I78" s="37">
        <v>40519</v>
      </c>
      <c r="J78" s="37">
        <v>41274</v>
      </c>
      <c r="K78" s="37">
        <v>41274</v>
      </c>
      <c r="L78" s="24">
        <v>292</v>
      </c>
      <c r="M78" s="24" t="s">
        <v>169</v>
      </c>
      <c r="N78" s="38">
        <v>755</v>
      </c>
      <c r="O78" s="38"/>
      <c r="P78" s="38"/>
      <c r="Q78" s="38"/>
      <c r="R78" s="38"/>
    </row>
    <row r="79" spans="2:18" s="2" customFormat="1" ht="11.25">
      <c r="B79" s="53" t="s">
        <v>170</v>
      </c>
      <c r="C79" s="51" t="s">
        <v>55</v>
      </c>
      <c r="D79" s="2" t="s">
        <v>171</v>
      </c>
      <c r="E79" s="1">
        <v>37</v>
      </c>
      <c r="F79" s="1">
        <v>361.8</v>
      </c>
      <c r="G79" s="27">
        <v>16139.28</v>
      </c>
      <c r="H79" s="27">
        <v>1613.93</v>
      </c>
      <c r="I79" s="37">
        <v>40652</v>
      </c>
      <c r="J79" s="37">
        <v>41364</v>
      </c>
      <c r="K79" s="37">
        <v>41364</v>
      </c>
      <c r="L79" s="24">
        <v>382</v>
      </c>
      <c r="M79" s="24" t="s">
        <v>60</v>
      </c>
      <c r="N79" s="38">
        <v>712</v>
      </c>
      <c r="O79" s="38"/>
      <c r="P79" s="38"/>
      <c r="Q79" s="38"/>
      <c r="R79" s="38"/>
    </row>
    <row r="80" spans="2:18" s="2" customFormat="1" ht="11.25">
      <c r="B80" s="53" t="s">
        <v>172</v>
      </c>
      <c r="C80" s="51" t="s">
        <v>55</v>
      </c>
      <c r="D80" s="2" t="s">
        <v>173</v>
      </c>
      <c r="E80" s="1">
        <v>38</v>
      </c>
      <c r="F80" s="1">
        <v>842.4</v>
      </c>
      <c r="G80" s="27">
        <v>59433.95</v>
      </c>
      <c r="H80" s="27">
        <v>5943.4</v>
      </c>
      <c r="I80" s="37">
        <v>40652</v>
      </c>
      <c r="J80" s="37">
        <v>41364</v>
      </c>
      <c r="K80" s="37">
        <v>41364</v>
      </c>
      <c r="L80" s="24">
        <v>382</v>
      </c>
      <c r="M80" s="24" t="s">
        <v>161</v>
      </c>
      <c r="N80" s="38">
        <v>712</v>
      </c>
      <c r="O80" s="38"/>
      <c r="P80" s="38"/>
      <c r="Q80" s="38"/>
      <c r="R80" s="38"/>
    </row>
    <row r="81" spans="2:18" s="2" customFormat="1" ht="11.25">
      <c r="B81" s="53" t="s">
        <v>174</v>
      </c>
      <c r="C81" s="51" t="s">
        <v>55</v>
      </c>
      <c r="D81" s="2" t="s">
        <v>175</v>
      </c>
      <c r="E81" s="1">
        <v>189</v>
      </c>
      <c r="F81" s="1">
        <v>3739.42</v>
      </c>
      <c r="G81" s="27">
        <v>127752.7</v>
      </c>
      <c r="H81" s="27">
        <v>102202.16</v>
      </c>
      <c r="I81" s="37">
        <v>40261</v>
      </c>
      <c r="J81" s="37">
        <v>41364</v>
      </c>
      <c r="K81" s="37">
        <v>41364</v>
      </c>
      <c r="L81" s="24">
        <v>382</v>
      </c>
      <c r="M81" s="24" t="s">
        <v>69</v>
      </c>
      <c r="N81" s="38">
        <v>1103</v>
      </c>
      <c r="O81" s="38"/>
      <c r="P81" s="38"/>
      <c r="Q81" s="38"/>
      <c r="R81" s="38"/>
    </row>
    <row r="82" spans="2:18" s="2" customFormat="1" ht="11.25">
      <c r="B82" s="53" t="s">
        <v>176</v>
      </c>
      <c r="C82" s="51" t="s">
        <v>55</v>
      </c>
      <c r="D82" s="2" t="s">
        <v>177</v>
      </c>
      <c r="E82" s="1">
        <v>179</v>
      </c>
      <c r="F82" s="1">
        <v>1807.4</v>
      </c>
      <c r="G82" s="27">
        <v>52226.4</v>
      </c>
      <c r="H82" s="27">
        <v>5222.64</v>
      </c>
      <c r="I82" s="37">
        <v>40654</v>
      </c>
      <c r="J82" s="37">
        <v>41364</v>
      </c>
      <c r="K82" s="37">
        <v>41364</v>
      </c>
      <c r="L82" s="24">
        <v>382</v>
      </c>
      <c r="M82" s="24" t="s">
        <v>69</v>
      </c>
      <c r="N82" s="38">
        <v>710</v>
      </c>
      <c r="O82" s="38"/>
      <c r="P82" s="38"/>
      <c r="Q82" s="38"/>
      <c r="R82" s="38"/>
    </row>
    <row r="83" spans="2:18" s="2" customFormat="1" ht="11.25">
      <c r="B83" s="53" t="s">
        <v>178</v>
      </c>
      <c r="C83" s="51" t="s">
        <v>55</v>
      </c>
      <c r="D83" s="2" t="s">
        <v>179</v>
      </c>
      <c r="E83" s="1">
        <v>44</v>
      </c>
      <c r="F83" s="1">
        <v>1098.8</v>
      </c>
      <c r="G83" s="27">
        <v>43375.36</v>
      </c>
      <c r="H83" s="27">
        <v>23856.36</v>
      </c>
      <c r="I83" s="37">
        <v>40739</v>
      </c>
      <c r="J83" s="37">
        <v>41438</v>
      </c>
      <c r="K83" s="37">
        <v>41438</v>
      </c>
      <c r="L83" s="24">
        <v>456</v>
      </c>
      <c r="M83" s="24" t="s">
        <v>180</v>
      </c>
      <c r="N83" s="38">
        <v>699</v>
      </c>
      <c r="O83" s="38"/>
      <c r="P83" s="38"/>
      <c r="Q83" s="38"/>
      <c r="R83" s="38"/>
    </row>
    <row r="84" spans="2:18" s="2" customFormat="1" ht="11.25">
      <c r="B84" s="53" t="s">
        <v>181</v>
      </c>
      <c r="C84" s="51" t="s">
        <v>55</v>
      </c>
      <c r="D84" s="2" t="s">
        <v>182</v>
      </c>
      <c r="E84" s="1">
        <v>69</v>
      </c>
      <c r="F84" s="1">
        <v>944</v>
      </c>
      <c r="G84" s="27">
        <v>28635.27</v>
      </c>
      <c r="H84" s="27">
        <v>2863.53</v>
      </c>
      <c r="I84" s="37">
        <v>40682</v>
      </c>
      <c r="J84" s="37">
        <v>41455</v>
      </c>
      <c r="K84" s="37">
        <v>41455</v>
      </c>
      <c r="L84" s="24">
        <v>473</v>
      </c>
      <c r="M84" s="24" t="s">
        <v>169</v>
      </c>
      <c r="N84" s="38">
        <v>773</v>
      </c>
      <c r="O84" s="38"/>
      <c r="P84" s="38"/>
      <c r="Q84" s="38"/>
      <c r="R84" s="38"/>
    </row>
    <row r="85" spans="2:18" s="2" customFormat="1" ht="11.25">
      <c r="B85" s="53" t="s">
        <v>183</v>
      </c>
      <c r="C85" s="51" t="s">
        <v>55</v>
      </c>
      <c r="D85" s="2" t="s">
        <v>184</v>
      </c>
      <c r="E85" s="1">
        <v>40</v>
      </c>
      <c r="F85" s="1">
        <v>456.6</v>
      </c>
      <c r="G85" s="27">
        <v>10779.4</v>
      </c>
      <c r="H85" s="27">
        <v>1077.94</v>
      </c>
      <c r="I85" s="37">
        <v>40695</v>
      </c>
      <c r="J85" s="37">
        <v>41455</v>
      </c>
      <c r="K85" s="37">
        <v>41455</v>
      </c>
      <c r="L85" s="24">
        <v>473</v>
      </c>
      <c r="M85" s="24" t="s">
        <v>169</v>
      </c>
      <c r="N85" s="38">
        <v>760</v>
      </c>
      <c r="O85" s="38"/>
      <c r="P85" s="38"/>
      <c r="Q85" s="38"/>
      <c r="R85" s="38"/>
    </row>
    <row r="86" spans="2:18" s="2" customFormat="1" ht="11.25">
      <c r="B86" s="53" t="s">
        <v>185</v>
      </c>
      <c r="C86" s="51" t="s">
        <v>55</v>
      </c>
      <c r="D86" s="2" t="s">
        <v>186</v>
      </c>
      <c r="E86" s="1">
        <v>114</v>
      </c>
      <c r="F86" s="1">
        <v>2464.8</v>
      </c>
      <c r="G86" s="27">
        <v>174498.03</v>
      </c>
      <c r="H86" s="27">
        <v>174498</v>
      </c>
      <c r="I86" s="37">
        <v>40596</v>
      </c>
      <c r="J86" s="37">
        <v>41455</v>
      </c>
      <c r="K86" s="37">
        <v>41455</v>
      </c>
      <c r="L86" s="24">
        <v>473</v>
      </c>
      <c r="M86" s="24" t="s">
        <v>66</v>
      </c>
      <c r="N86" s="38">
        <v>859</v>
      </c>
      <c r="O86" s="38"/>
      <c r="P86" s="38"/>
      <c r="Q86" s="38"/>
      <c r="R86" s="38"/>
    </row>
    <row r="87" spans="2:18" s="2" customFormat="1" ht="11.25">
      <c r="B87" s="53" t="s">
        <v>187</v>
      </c>
      <c r="C87" s="51" t="s">
        <v>55</v>
      </c>
      <c r="D87" s="2" t="s">
        <v>188</v>
      </c>
      <c r="E87" s="1">
        <v>56</v>
      </c>
      <c r="F87" s="1">
        <v>1025</v>
      </c>
      <c r="G87" s="27">
        <v>37608.57</v>
      </c>
      <c r="H87" s="27">
        <v>3760.86</v>
      </c>
      <c r="I87" s="37">
        <v>40704</v>
      </c>
      <c r="J87" s="37">
        <v>41455</v>
      </c>
      <c r="K87" s="37">
        <v>41455</v>
      </c>
      <c r="L87" s="24">
        <v>473</v>
      </c>
      <c r="M87" s="24" t="s">
        <v>60</v>
      </c>
      <c r="N87" s="38">
        <v>751</v>
      </c>
      <c r="O87" s="38"/>
      <c r="P87" s="38"/>
      <c r="Q87" s="38"/>
      <c r="R87" s="38"/>
    </row>
    <row r="88" spans="2:18" s="2" customFormat="1" ht="11.25">
      <c r="B88" s="53" t="s">
        <v>189</v>
      </c>
      <c r="C88" s="51" t="s">
        <v>55</v>
      </c>
      <c r="D88" s="2" t="s">
        <v>190</v>
      </c>
      <c r="E88" s="1">
        <v>45</v>
      </c>
      <c r="F88" s="1">
        <v>610.2</v>
      </c>
      <c r="G88" s="27">
        <v>21838.15</v>
      </c>
      <c r="H88" s="27">
        <v>2183.82</v>
      </c>
      <c r="I88" s="37">
        <v>40686</v>
      </c>
      <c r="J88" s="37">
        <v>41455</v>
      </c>
      <c r="K88" s="37">
        <v>41455</v>
      </c>
      <c r="L88" s="24">
        <v>473</v>
      </c>
      <c r="M88" s="24" t="s">
        <v>100</v>
      </c>
      <c r="N88" s="38">
        <v>769</v>
      </c>
      <c r="O88" s="38"/>
      <c r="P88" s="38"/>
      <c r="Q88" s="38"/>
      <c r="R88" s="38"/>
    </row>
    <row r="89" spans="2:18" s="2" customFormat="1" ht="11.25">
      <c r="B89" s="53" t="s">
        <v>191</v>
      </c>
      <c r="C89" s="51" t="s">
        <v>51</v>
      </c>
      <c r="D89" s="2" t="s">
        <v>192</v>
      </c>
      <c r="E89" s="1">
        <v>28</v>
      </c>
      <c r="F89" s="1">
        <v>514.4</v>
      </c>
      <c r="G89" s="27">
        <v>9802.4</v>
      </c>
      <c r="H89" s="27">
        <v>980.24</v>
      </c>
      <c r="I89" s="37">
        <v>40707</v>
      </c>
      <c r="J89" s="37">
        <v>41455</v>
      </c>
      <c r="K89" s="37">
        <v>41455</v>
      </c>
      <c r="L89" s="24">
        <v>473</v>
      </c>
      <c r="M89" s="24" t="s">
        <v>66</v>
      </c>
      <c r="N89" s="38">
        <v>748</v>
      </c>
      <c r="O89" s="38"/>
      <c r="P89" s="38"/>
      <c r="Q89" s="38"/>
      <c r="R89" s="38"/>
    </row>
    <row r="90" spans="2:18" s="2" customFormat="1" ht="11.25">
      <c r="B90" s="53" t="s">
        <v>193</v>
      </c>
      <c r="C90" s="51" t="s">
        <v>55</v>
      </c>
      <c r="D90" s="2" t="s">
        <v>194</v>
      </c>
      <c r="E90" s="1">
        <v>26</v>
      </c>
      <c r="F90" s="1">
        <v>423.3</v>
      </c>
      <c r="G90" s="27">
        <v>11415.27</v>
      </c>
      <c r="H90" s="27">
        <v>1141.53</v>
      </c>
      <c r="I90" s="37">
        <v>40683</v>
      </c>
      <c r="J90" s="37">
        <v>41455</v>
      </c>
      <c r="K90" s="37">
        <v>41455</v>
      </c>
      <c r="L90" s="24">
        <v>473</v>
      </c>
      <c r="M90" s="24" t="s">
        <v>195</v>
      </c>
      <c r="N90" s="38">
        <v>772</v>
      </c>
      <c r="O90" s="38"/>
      <c r="P90" s="38"/>
      <c r="Q90" s="38"/>
      <c r="R90" s="38"/>
    </row>
    <row r="91" spans="2:18" s="2" customFormat="1" ht="11.25">
      <c r="B91" s="53" t="s">
        <v>196</v>
      </c>
      <c r="C91" s="51" t="s">
        <v>55</v>
      </c>
      <c r="D91" s="2" t="s">
        <v>197</v>
      </c>
      <c r="E91" s="1">
        <v>225</v>
      </c>
      <c r="F91" s="1">
        <v>2520.51</v>
      </c>
      <c r="G91" s="27">
        <v>108981.75</v>
      </c>
      <c r="H91" s="27">
        <v>10898.18</v>
      </c>
      <c r="I91" s="37">
        <v>40297</v>
      </c>
      <c r="J91" s="37">
        <v>41455</v>
      </c>
      <c r="K91" s="37">
        <v>41455</v>
      </c>
      <c r="L91" s="24">
        <v>473</v>
      </c>
      <c r="M91" s="24" t="s">
        <v>66</v>
      </c>
      <c r="N91" s="38">
        <v>1158</v>
      </c>
      <c r="O91" s="38"/>
      <c r="P91" s="38"/>
      <c r="Q91" s="38"/>
      <c r="R91" s="38"/>
    </row>
    <row r="92" spans="2:18" s="2" customFormat="1" ht="11.25">
      <c r="B92" s="53" t="s">
        <v>198</v>
      </c>
      <c r="C92" s="51" t="s">
        <v>55</v>
      </c>
      <c r="D92" s="2" t="s">
        <v>199</v>
      </c>
      <c r="E92" s="1">
        <v>119</v>
      </c>
      <c r="F92" s="1">
        <v>2396.8</v>
      </c>
      <c r="G92" s="27">
        <v>115660.23</v>
      </c>
      <c r="H92" s="27">
        <v>46264.09</v>
      </c>
      <c r="I92" s="37">
        <v>40723</v>
      </c>
      <c r="J92" s="37">
        <v>41455</v>
      </c>
      <c r="K92" s="37">
        <v>41455</v>
      </c>
      <c r="L92" s="24">
        <v>473</v>
      </c>
      <c r="M92" s="24" t="s">
        <v>200</v>
      </c>
      <c r="N92" s="38">
        <v>732</v>
      </c>
      <c r="O92" s="38"/>
      <c r="P92" s="38"/>
      <c r="Q92" s="38"/>
      <c r="R92" s="38"/>
    </row>
    <row r="93" spans="2:18" s="2" customFormat="1" ht="11.25">
      <c r="B93" s="53" t="s">
        <v>201</v>
      </c>
      <c r="C93" s="51" t="s">
        <v>55</v>
      </c>
      <c r="D93" s="2" t="s">
        <v>202</v>
      </c>
      <c r="E93" s="1">
        <v>88</v>
      </c>
      <c r="F93" s="1">
        <v>1618.1</v>
      </c>
      <c r="G93" s="27">
        <v>42926.78</v>
      </c>
      <c r="H93" s="27">
        <v>4292.68</v>
      </c>
      <c r="I93" s="37">
        <v>40696</v>
      </c>
      <c r="J93" s="37">
        <v>41455</v>
      </c>
      <c r="K93" s="37">
        <v>41455</v>
      </c>
      <c r="L93" s="24">
        <v>473</v>
      </c>
      <c r="M93" s="24" t="s">
        <v>148</v>
      </c>
      <c r="N93" s="38">
        <v>759</v>
      </c>
      <c r="O93" s="38"/>
      <c r="P93" s="38"/>
      <c r="Q93" s="38"/>
      <c r="R93" s="38"/>
    </row>
    <row r="94" spans="2:18" s="2" customFormat="1" ht="11.25">
      <c r="B94" s="53" t="s">
        <v>203</v>
      </c>
      <c r="C94" s="51" t="s">
        <v>55</v>
      </c>
      <c r="D94" s="2" t="s">
        <v>204</v>
      </c>
      <c r="E94" s="1">
        <v>46</v>
      </c>
      <c r="F94" s="1">
        <v>535.9</v>
      </c>
      <c r="G94" s="27">
        <v>34677.41</v>
      </c>
      <c r="H94" s="27">
        <v>3467.74</v>
      </c>
      <c r="I94" s="37">
        <v>40710</v>
      </c>
      <c r="J94" s="37">
        <v>41455</v>
      </c>
      <c r="K94" s="37">
        <v>41455</v>
      </c>
      <c r="L94" s="24">
        <v>473</v>
      </c>
      <c r="M94" s="24" t="s">
        <v>100</v>
      </c>
      <c r="N94" s="38">
        <v>745</v>
      </c>
      <c r="O94" s="38"/>
      <c r="P94" s="38"/>
      <c r="Q94" s="38"/>
      <c r="R94" s="38"/>
    </row>
    <row r="95" spans="2:18" s="2" customFormat="1" ht="11.25">
      <c r="B95" s="53" t="s">
        <v>205</v>
      </c>
      <c r="C95" s="51" t="s">
        <v>55</v>
      </c>
      <c r="D95" s="2" t="s">
        <v>206</v>
      </c>
      <c r="E95" s="1">
        <v>22</v>
      </c>
      <c r="F95" s="1">
        <v>480</v>
      </c>
      <c r="G95" s="27">
        <v>12397</v>
      </c>
      <c r="H95" s="27">
        <v>1239.7</v>
      </c>
      <c r="I95" s="37">
        <v>40724</v>
      </c>
      <c r="J95" s="37">
        <v>41455</v>
      </c>
      <c r="K95" s="37">
        <v>41455</v>
      </c>
      <c r="L95" s="24">
        <v>473</v>
      </c>
      <c r="M95" s="24" t="s">
        <v>169</v>
      </c>
      <c r="N95" s="38">
        <v>731</v>
      </c>
      <c r="O95" s="38"/>
      <c r="P95" s="38"/>
      <c r="Q95" s="38"/>
      <c r="R95" s="38"/>
    </row>
    <row r="96" spans="2:18" s="2" customFormat="1" ht="11.25">
      <c r="B96" s="53" t="s">
        <v>207</v>
      </c>
      <c r="C96" s="51" t="s">
        <v>55</v>
      </c>
      <c r="D96" s="2" t="s">
        <v>208</v>
      </c>
      <c r="E96" s="1">
        <v>43</v>
      </c>
      <c r="F96" s="1">
        <v>653.8</v>
      </c>
      <c r="G96" s="27">
        <v>35062</v>
      </c>
      <c r="H96" s="27">
        <v>3506.2</v>
      </c>
      <c r="I96" s="37">
        <v>40686</v>
      </c>
      <c r="J96" s="37">
        <v>41455</v>
      </c>
      <c r="K96" s="37">
        <v>41455</v>
      </c>
      <c r="L96" s="24">
        <v>473</v>
      </c>
      <c r="M96" s="24" t="s">
        <v>100</v>
      </c>
      <c r="N96" s="38">
        <v>769</v>
      </c>
      <c r="O96" s="38"/>
      <c r="P96" s="38"/>
      <c r="Q96" s="38"/>
      <c r="R96" s="38"/>
    </row>
    <row r="97" spans="2:18" s="2" customFormat="1" ht="11.25">
      <c r="B97" s="53" t="s">
        <v>209</v>
      </c>
      <c r="C97" s="51" t="s">
        <v>55</v>
      </c>
      <c r="D97" s="2" t="s">
        <v>210</v>
      </c>
      <c r="E97" s="1">
        <v>42</v>
      </c>
      <c r="F97" s="1">
        <v>624.3</v>
      </c>
      <c r="G97" s="27">
        <v>19872.46</v>
      </c>
      <c r="H97" s="27">
        <v>1987.25</v>
      </c>
      <c r="I97" s="37">
        <v>4179</v>
      </c>
      <c r="J97" s="37">
        <v>41455</v>
      </c>
      <c r="K97" s="37">
        <v>41455</v>
      </c>
      <c r="L97" s="24">
        <v>473</v>
      </c>
      <c r="M97" s="24" t="s">
        <v>60</v>
      </c>
      <c r="N97" s="38">
        <v>37276</v>
      </c>
      <c r="O97" s="38"/>
      <c r="P97" s="38"/>
      <c r="Q97" s="38"/>
      <c r="R97" s="38"/>
    </row>
    <row r="98" spans="2:18" s="2" customFormat="1" ht="11.25">
      <c r="B98" s="53" t="s">
        <v>211</v>
      </c>
      <c r="C98" s="51" t="s">
        <v>55</v>
      </c>
      <c r="D98" s="2" t="s">
        <v>212</v>
      </c>
      <c r="E98" s="1">
        <v>48</v>
      </c>
      <c r="F98" s="1">
        <v>839</v>
      </c>
      <c r="G98" s="27">
        <v>44575</v>
      </c>
      <c r="H98" s="27">
        <v>4457.5</v>
      </c>
      <c r="I98" s="37">
        <v>40725</v>
      </c>
      <c r="J98" s="37">
        <v>41455</v>
      </c>
      <c r="K98" s="37">
        <v>41455</v>
      </c>
      <c r="L98" s="24">
        <v>473</v>
      </c>
      <c r="M98" s="24" t="s">
        <v>66</v>
      </c>
      <c r="N98" s="38">
        <v>730</v>
      </c>
      <c r="O98" s="38"/>
      <c r="P98" s="38"/>
      <c r="Q98" s="38"/>
      <c r="R98" s="38"/>
    </row>
    <row r="99" spans="2:18" s="2" customFormat="1" ht="11.25">
      <c r="B99" s="53" t="s">
        <v>213</v>
      </c>
      <c r="C99" s="51" t="s">
        <v>55</v>
      </c>
      <c r="D99" s="2" t="s">
        <v>214</v>
      </c>
      <c r="E99" s="1">
        <v>123</v>
      </c>
      <c r="F99" s="1">
        <v>3145.8</v>
      </c>
      <c r="G99" s="27">
        <v>91168.49</v>
      </c>
      <c r="H99" s="27">
        <v>9116.85</v>
      </c>
      <c r="I99" s="37">
        <v>40683</v>
      </c>
      <c r="J99" s="37">
        <v>41455</v>
      </c>
      <c r="K99" s="37">
        <v>41455</v>
      </c>
      <c r="L99" s="24">
        <v>473</v>
      </c>
      <c r="M99" s="24" t="s">
        <v>103</v>
      </c>
      <c r="N99" s="38">
        <v>772</v>
      </c>
      <c r="O99" s="38"/>
      <c r="P99" s="38"/>
      <c r="Q99" s="38"/>
      <c r="R99" s="38"/>
    </row>
    <row r="100" spans="2:18" s="2" customFormat="1" ht="11.25">
      <c r="B100" s="53" t="s">
        <v>215</v>
      </c>
      <c r="C100" s="51" t="s">
        <v>55</v>
      </c>
      <c r="D100" s="2" t="s">
        <v>216</v>
      </c>
      <c r="E100" s="1">
        <v>88</v>
      </c>
      <c r="F100" s="1">
        <v>1124.14</v>
      </c>
      <c r="G100" s="27">
        <v>82857.97</v>
      </c>
      <c r="H100" s="27">
        <v>8285.8</v>
      </c>
      <c r="I100" s="37">
        <v>40675</v>
      </c>
      <c r="J100" s="37">
        <v>41455</v>
      </c>
      <c r="K100" s="37">
        <v>41455</v>
      </c>
      <c r="L100" s="24">
        <v>473</v>
      </c>
      <c r="M100" s="24" t="s">
        <v>100</v>
      </c>
      <c r="N100" s="38">
        <v>780</v>
      </c>
      <c r="O100" s="38"/>
      <c r="P100" s="38"/>
      <c r="Q100" s="38"/>
      <c r="R100" s="38"/>
    </row>
    <row r="101" spans="2:18" s="2" customFormat="1" ht="11.25">
      <c r="B101" s="53" t="s">
        <v>217</v>
      </c>
      <c r="C101" s="51" t="s">
        <v>55</v>
      </c>
      <c r="D101" s="2" t="s">
        <v>218</v>
      </c>
      <c r="E101" s="1">
        <v>278.4</v>
      </c>
      <c r="F101" s="1">
        <v>3125.6</v>
      </c>
      <c r="G101" s="27">
        <v>138145.25</v>
      </c>
      <c r="H101" s="27">
        <v>20721.79</v>
      </c>
      <c r="I101" s="37">
        <v>40297</v>
      </c>
      <c r="J101" s="37">
        <v>41455</v>
      </c>
      <c r="K101" s="37">
        <v>41455</v>
      </c>
      <c r="L101" s="24">
        <v>473</v>
      </c>
      <c r="M101" s="24" t="s">
        <v>66</v>
      </c>
      <c r="N101" s="38">
        <v>1158</v>
      </c>
      <c r="O101" s="38"/>
      <c r="P101" s="38"/>
      <c r="Q101" s="38"/>
      <c r="R101" s="38"/>
    </row>
    <row r="102" spans="2:18" s="2" customFormat="1" ht="11.25">
      <c r="B102" s="53" t="s">
        <v>219</v>
      </c>
      <c r="C102" s="51" t="s">
        <v>55</v>
      </c>
      <c r="D102" s="2" t="s">
        <v>220</v>
      </c>
      <c r="E102" s="1">
        <v>179.5</v>
      </c>
      <c r="F102" s="1">
        <v>2083.56</v>
      </c>
      <c r="G102" s="27">
        <v>79264.15</v>
      </c>
      <c r="H102" s="27">
        <v>7926.42</v>
      </c>
      <c r="I102" s="37">
        <v>40297</v>
      </c>
      <c r="J102" s="37">
        <v>41455</v>
      </c>
      <c r="K102" s="37">
        <v>41455</v>
      </c>
      <c r="L102" s="24">
        <v>473</v>
      </c>
      <c r="M102" s="24" t="s">
        <v>66</v>
      </c>
      <c r="N102" s="38">
        <v>1158</v>
      </c>
      <c r="O102" s="38"/>
      <c r="P102" s="38"/>
      <c r="Q102" s="38"/>
      <c r="R102" s="38"/>
    </row>
    <row r="103" spans="2:18" s="2" customFormat="1" ht="11.25">
      <c r="B103" s="53" t="s">
        <v>221</v>
      </c>
      <c r="C103" s="51" t="s">
        <v>51</v>
      </c>
      <c r="D103" s="2" t="s">
        <v>222</v>
      </c>
      <c r="E103" s="1">
        <v>82</v>
      </c>
      <c r="F103" s="1">
        <v>999.8</v>
      </c>
      <c r="G103" s="27">
        <v>27887.98</v>
      </c>
      <c r="H103" s="27">
        <v>19521.58</v>
      </c>
      <c r="I103" s="37">
        <v>40609</v>
      </c>
      <c r="J103" s="37">
        <v>41547</v>
      </c>
      <c r="K103" s="37">
        <v>41547</v>
      </c>
      <c r="L103" s="24">
        <v>565</v>
      </c>
      <c r="M103" s="24" t="s">
        <v>66</v>
      </c>
      <c r="N103" s="38">
        <v>938</v>
      </c>
      <c r="O103" s="38"/>
      <c r="P103" s="38"/>
      <c r="Q103" s="38"/>
      <c r="R103" s="38"/>
    </row>
    <row r="104" spans="2:18" s="2" customFormat="1" ht="11.25">
      <c r="B104" s="53" t="s">
        <v>223</v>
      </c>
      <c r="C104" s="51" t="s">
        <v>55</v>
      </c>
      <c r="D104" s="2" t="s">
        <v>224</v>
      </c>
      <c r="E104" s="1">
        <v>206</v>
      </c>
      <c r="F104" s="1">
        <v>3222.4</v>
      </c>
      <c r="G104" s="27">
        <v>95964.7</v>
      </c>
      <c r="H104" s="27">
        <v>24950.83</v>
      </c>
      <c r="I104" s="37">
        <v>40835</v>
      </c>
      <c r="J104" s="37">
        <v>41547</v>
      </c>
      <c r="K104" s="37">
        <v>41547</v>
      </c>
      <c r="L104" s="24">
        <v>565</v>
      </c>
      <c r="M104" s="24" t="s">
        <v>225</v>
      </c>
      <c r="N104" s="38">
        <v>712</v>
      </c>
      <c r="O104" s="38"/>
      <c r="P104" s="38"/>
      <c r="Q104" s="38"/>
      <c r="R104" s="38"/>
    </row>
    <row r="105" spans="2:18" s="2" customFormat="1" ht="11.25">
      <c r="B105" s="53" t="s">
        <v>226</v>
      </c>
      <c r="C105" s="51" t="s">
        <v>55</v>
      </c>
      <c r="D105" s="2" t="s">
        <v>227</v>
      </c>
      <c r="E105" s="1">
        <v>43</v>
      </c>
      <c r="F105" s="1">
        <v>793</v>
      </c>
      <c r="G105" s="27">
        <v>38660.05</v>
      </c>
      <c r="H105" s="27">
        <v>38660.05</v>
      </c>
      <c r="I105" s="37">
        <v>40864</v>
      </c>
      <c r="J105" s="37">
        <v>41547</v>
      </c>
      <c r="K105" s="37">
        <v>41547</v>
      </c>
      <c r="L105" s="24">
        <v>565</v>
      </c>
      <c r="M105" s="24" t="s">
        <v>228</v>
      </c>
      <c r="N105" s="38">
        <v>683</v>
      </c>
      <c r="O105" s="38"/>
      <c r="P105" s="38"/>
      <c r="Q105" s="38"/>
      <c r="R105" s="38"/>
    </row>
    <row r="106" spans="2:18" s="2" customFormat="1" ht="11.25">
      <c r="B106" s="53" t="s">
        <v>229</v>
      </c>
      <c r="C106" s="51" t="s">
        <v>55</v>
      </c>
      <c r="D106" s="2" t="s">
        <v>230</v>
      </c>
      <c r="E106" s="1">
        <v>72</v>
      </c>
      <c r="F106" s="1">
        <v>828.2</v>
      </c>
      <c r="G106" s="27">
        <v>20298.9</v>
      </c>
      <c r="H106" s="27">
        <v>2029.89</v>
      </c>
      <c r="I106" s="37">
        <v>40835</v>
      </c>
      <c r="J106" s="37">
        <v>41547</v>
      </c>
      <c r="K106" s="37">
        <v>41547</v>
      </c>
      <c r="L106" s="24">
        <v>565</v>
      </c>
      <c r="M106" s="24" t="s">
        <v>225</v>
      </c>
      <c r="N106" s="38">
        <v>712</v>
      </c>
      <c r="O106" s="38"/>
      <c r="P106" s="38"/>
      <c r="Q106" s="38"/>
      <c r="R106" s="38"/>
    </row>
    <row r="107" spans="2:18" s="2" customFormat="1" ht="11.25">
      <c r="B107" s="53" t="s">
        <v>231</v>
      </c>
      <c r="C107" s="51" t="s">
        <v>55</v>
      </c>
      <c r="D107" s="2" t="s">
        <v>232</v>
      </c>
      <c r="E107" s="1">
        <v>38</v>
      </c>
      <c r="F107" s="1">
        <v>513.8</v>
      </c>
      <c r="G107" s="27">
        <v>18234.54</v>
      </c>
      <c r="H107" s="27">
        <v>4558.63</v>
      </c>
      <c r="I107" s="37">
        <v>40806</v>
      </c>
      <c r="J107" s="37">
        <v>41547</v>
      </c>
      <c r="K107" s="37">
        <v>41547</v>
      </c>
      <c r="L107" s="24">
        <v>565</v>
      </c>
      <c r="M107" s="24" t="s">
        <v>60</v>
      </c>
      <c r="N107" s="38">
        <v>741</v>
      </c>
      <c r="O107" s="38"/>
      <c r="P107" s="38"/>
      <c r="Q107" s="38"/>
      <c r="R107" s="38"/>
    </row>
    <row r="108" spans="2:18" s="2" customFormat="1" ht="11.25">
      <c r="B108" s="53" t="s">
        <v>233</v>
      </c>
      <c r="C108" s="51" t="s">
        <v>55</v>
      </c>
      <c r="D108" s="2" t="s">
        <v>234</v>
      </c>
      <c r="E108" s="1">
        <v>80</v>
      </c>
      <c r="F108" s="1">
        <v>1283.6</v>
      </c>
      <c r="G108" s="27">
        <v>35148.86</v>
      </c>
      <c r="H108" s="27">
        <v>14059.54</v>
      </c>
      <c r="I108" s="37">
        <v>40756</v>
      </c>
      <c r="J108" s="37">
        <v>41547</v>
      </c>
      <c r="K108" s="37">
        <v>41547</v>
      </c>
      <c r="L108" s="24">
        <v>565</v>
      </c>
      <c r="M108" s="24" t="s">
        <v>66</v>
      </c>
      <c r="N108" s="38">
        <v>791</v>
      </c>
      <c r="O108" s="38"/>
      <c r="P108" s="38"/>
      <c r="Q108" s="38"/>
      <c r="R108" s="38"/>
    </row>
    <row r="109" spans="2:18" s="2" customFormat="1" ht="11.25">
      <c r="B109" s="53" t="s">
        <v>235</v>
      </c>
      <c r="C109" s="51" t="s">
        <v>55</v>
      </c>
      <c r="D109" s="2" t="s">
        <v>236</v>
      </c>
      <c r="E109" s="1">
        <v>60</v>
      </c>
      <c r="F109" s="1">
        <v>1063.7</v>
      </c>
      <c r="G109" s="27">
        <v>37235.49</v>
      </c>
      <c r="H109" s="27">
        <v>3723.55</v>
      </c>
      <c r="I109" s="37">
        <v>40751</v>
      </c>
      <c r="J109" s="37">
        <v>41547</v>
      </c>
      <c r="K109" s="37">
        <v>41547</v>
      </c>
      <c r="L109" s="24">
        <v>565</v>
      </c>
      <c r="M109" s="24" t="s">
        <v>66</v>
      </c>
      <c r="N109" s="38">
        <v>796</v>
      </c>
      <c r="O109" s="38"/>
      <c r="P109" s="38"/>
      <c r="Q109" s="38"/>
      <c r="R109" s="38"/>
    </row>
    <row r="110" spans="2:18" s="2" customFormat="1" ht="11.25">
      <c r="B110" s="53" t="s">
        <v>237</v>
      </c>
      <c r="C110" s="51" t="s">
        <v>55</v>
      </c>
      <c r="D110" s="2" t="s">
        <v>238</v>
      </c>
      <c r="E110" s="1">
        <v>88</v>
      </c>
      <c r="F110" s="1">
        <v>2779.1</v>
      </c>
      <c r="G110" s="27">
        <v>295270.1</v>
      </c>
      <c r="H110" s="27">
        <v>280506.6</v>
      </c>
      <c r="I110" s="37">
        <v>40750</v>
      </c>
      <c r="J110" s="37">
        <v>41547</v>
      </c>
      <c r="K110" s="37">
        <v>41547</v>
      </c>
      <c r="L110" s="24">
        <v>565</v>
      </c>
      <c r="M110" s="24" t="s">
        <v>228</v>
      </c>
      <c r="N110" s="38">
        <v>797</v>
      </c>
      <c r="O110" s="38"/>
      <c r="P110" s="38"/>
      <c r="Q110" s="38"/>
      <c r="R110" s="38"/>
    </row>
    <row r="111" spans="2:18" s="2" customFormat="1" ht="11.25">
      <c r="B111" s="53" t="s">
        <v>239</v>
      </c>
      <c r="C111" s="51" t="s">
        <v>55</v>
      </c>
      <c r="D111" s="2" t="s">
        <v>240</v>
      </c>
      <c r="E111" s="1">
        <v>85</v>
      </c>
      <c r="F111" s="1">
        <v>1629.6</v>
      </c>
      <c r="G111" s="27">
        <v>52662.78</v>
      </c>
      <c r="H111" s="27">
        <v>5015.5</v>
      </c>
      <c r="I111" s="37">
        <v>40436</v>
      </c>
      <c r="J111" s="37">
        <v>41182</v>
      </c>
      <c r="K111" s="37">
        <v>41547</v>
      </c>
      <c r="L111" s="24">
        <v>565</v>
      </c>
      <c r="M111" s="24" t="s">
        <v>122</v>
      </c>
      <c r="N111" s="38">
        <v>1111</v>
      </c>
      <c r="O111" s="38"/>
      <c r="P111" s="38"/>
      <c r="Q111" s="38"/>
      <c r="R111" s="38"/>
    </row>
    <row r="112" spans="2:18" s="2" customFormat="1" ht="11.25">
      <c r="B112" s="53" t="s">
        <v>241</v>
      </c>
      <c r="C112" s="51" t="s">
        <v>55</v>
      </c>
      <c r="D112" s="2" t="s">
        <v>242</v>
      </c>
      <c r="E112" s="1">
        <v>17</v>
      </c>
      <c r="F112" s="1">
        <v>260.4</v>
      </c>
      <c r="G112" s="27">
        <v>17980.75</v>
      </c>
      <c r="H112" s="27">
        <v>1798.08</v>
      </c>
      <c r="I112" s="37">
        <v>40637</v>
      </c>
      <c r="J112" s="37">
        <v>41547</v>
      </c>
      <c r="K112" s="37">
        <v>41547</v>
      </c>
      <c r="L112" s="24">
        <v>565</v>
      </c>
      <c r="M112" s="24" t="s">
        <v>100</v>
      </c>
      <c r="N112" s="38">
        <v>910</v>
      </c>
      <c r="O112" s="38"/>
      <c r="P112" s="38"/>
      <c r="Q112" s="38"/>
      <c r="R112" s="38"/>
    </row>
    <row r="113" spans="2:18" s="2" customFormat="1" ht="11.25">
      <c r="B113" s="53" t="s">
        <v>243</v>
      </c>
      <c r="C113" s="51" t="s">
        <v>55</v>
      </c>
      <c r="D113" s="2" t="s">
        <v>244</v>
      </c>
      <c r="E113" s="1">
        <v>95</v>
      </c>
      <c r="F113" s="1">
        <v>1529.2</v>
      </c>
      <c r="G113" s="27">
        <v>27869.07</v>
      </c>
      <c r="H113" s="27">
        <v>2786.91</v>
      </c>
      <c r="I113" s="37">
        <v>40602</v>
      </c>
      <c r="J113" s="37">
        <v>41547</v>
      </c>
      <c r="K113" s="37">
        <v>41547</v>
      </c>
      <c r="L113" s="24">
        <v>565</v>
      </c>
      <c r="M113" s="24" t="s">
        <v>69</v>
      </c>
      <c r="N113" s="38">
        <v>945</v>
      </c>
      <c r="O113" s="38"/>
      <c r="P113" s="38"/>
      <c r="Q113" s="38"/>
      <c r="R113" s="38"/>
    </row>
    <row r="114" spans="2:18" s="2" customFormat="1" ht="11.25">
      <c r="B114" s="53" t="s">
        <v>245</v>
      </c>
      <c r="C114" s="51" t="s">
        <v>55</v>
      </c>
      <c r="D114" s="2" t="s">
        <v>246</v>
      </c>
      <c r="E114" s="1">
        <v>75</v>
      </c>
      <c r="F114" s="1">
        <v>1203.9</v>
      </c>
      <c r="G114" s="27">
        <v>34534.25</v>
      </c>
      <c r="H114" s="27">
        <v>3453.43</v>
      </c>
      <c r="I114" s="37">
        <v>40807</v>
      </c>
      <c r="J114" s="37">
        <v>41547</v>
      </c>
      <c r="K114" s="37">
        <v>41547</v>
      </c>
      <c r="L114" s="24">
        <v>565</v>
      </c>
      <c r="M114" s="24" t="s">
        <v>195</v>
      </c>
      <c r="N114" s="38">
        <v>740</v>
      </c>
      <c r="O114" s="38"/>
      <c r="P114" s="38"/>
      <c r="Q114" s="38"/>
      <c r="R114" s="38"/>
    </row>
    <row r="115" spans="2:18" s="2" customFormat="1" ht="11.25">
      <c r="B115" s="53" t="s">
        <v>247</v>
      </c>
      <c r="C115" s="51" t="s">
        <v>55</v>
      </c>
      <c r="D115" s="2" t="s">
        <v>248</v>
      </c>
      <c r="E115" s="1">
        <v>41</v>
      </c>
      <c r="F115" s="1">
        <v>369.8</v>
      </c>
      <c r="G115" s="27">
        <v>4289.25</v>
      </c>
      <c r="H115" s="27">
        <v>1715.71</v>
      </c>
      <c r="I115" s="37">
        <v>40634</v>
      </c>
      <c r="J115" s="37">
        <v>41547</v>
      </c>
      <c r="K115" s="37">
        <v>41547</v>
      </c>
      <c r="L115" s="24">
        <v>565</v>
      </c>
      <c r="M115" s="24" t="s">
        <v>249</v>
      </c>
      <c r="N115" s="38">
        <v>913</v>
      </c>
      <c r="O115" s="38"/>
      <c r="P115" s="38"/>
      <c r="Q115" s="38"/>
      <c r="R115" s="38"/>
    </row>
    <row r="116" spans="2:18" s="2" customFormat="1" ht="11.25">
      <c r="B116" s="53" t="s">
        <v>250</v>
      </c>
      <c r="C116" s="51" t="s">
        <v>55</v>
      </c>
      <c r="D116" s="2" t="s">
        <v>251</v>
      </c>
      <c r="E116" s="1">
        <v>41</v>
      </c>
      <c r="F116" s="1">
        <v>772.63</v>
      </c>
      <c r="G116" s="27">
        <v>26079.29</v>
      </c>
      <c r="H116" s="27">
        <v>26079.29</v>
      </c>
      <c r="I116" s="37">
        <v>40749</v>
      </c>
      <c r="J116" s="37">
        <v>41547</v>
      </c>
      <c r="K116" s="37">
        <v>41547</v>
      </c>
      <c r="L116" s="24">
        <v>565</v>
      </c>
      <c r="M116" s="24" t="s">
        <v>103</v>
      </c>
      <c r="N116" s="38">
        <v>798</v>
      </c>
      <c r="O116" s="38"/>
      <c r="P116" s="38"/>
      <c r="Q116" s="38"/>
      <c r="R116" s="38"/>
    </row>
    <row r="117" spans="2:18" s="2" customFormat="1" ht="11.25">
      <c r="B117" s="53" t="s">
        <v>252</v>
      </c>
      <c r="C117" s="51" t="s">
        <v>55</v>
      </c>
      <c r="D117" s="2" t="s">
        <v>253</v>
      </c>
      <c r="E117" s="1">
        <v>53</v>
      </c>
      <c r="F117" s="1">
        <v>979.6</v>
      </c>
      <c r="G117" s="27">
        <v>30195.84</v>
      </c>
      <c r="H117" s="27">
        <v>3019.58</v>
      </c>
      <c r="I117" s="37">
        <v>40788</v>
      </c>
      <c r="J117" s="37">
        <v>41547</v>
      </c>
      <c r="K117" s="37">
        <v>41547</v>
      </c>
      <c r="L117" s="24">
        <v>565</v>
      </c>
      <c r="M117" s="24" t="s">
        <v>100</v>
      </c>
      <c r="N117" s="38">
        <v>759</v>
      </c>
      <c r="O117" s="38"/>
      <c r="P117" s="38"/>
      <c r="Q117" s="38"/>
      <c r="R117" s="38"/>
    </row>
    <row r="118" spans="2:18" s="2" customFormat="1" ht="11.25">
      <c r="B118" s="53" t="s">
        <v>254</v>
      </c>
      <c r="C118" s="51" t="s">
        <v>55</v>
      </c>
      <c r="D118" s="2" t="s">
        <v>255</v>
      </c>
      <c r="E118" s="1">
        <v>241</v>
      </c>
      <c r="F118" s="1">
        <v>4221.6</v>
      </c>
      <c r="G118" s="27">
        <v>192537.16</v>
      </c>
      <c r="H118" s="27">
        <v>19253.72</v>
      </c>
      <c r="I118" s="37">
        <v>40724</v>
      </c>
      <c r="J118" s="37">
        <v>41621</v>
      </c>
      <c r="K118" s="37">
        <v>41621</v>
      </c>
      <c r="L118" s="24">
        <v>639</v>
      </c>
      <c r="M118" s="24" t="s">
        <v>66</v>
      </c>
      <c r="N118" s="38">
        <v>897</v>
      </c>
      <c r="O118" s="38"/>
      <c r="P118" s="38"/>
      <c r="Q118" s="38"/>
      <c r="R118" s="38"/>
    </row>
    <row r="119" spans="2:18" s="2" customFormat="1" ht="11.25">
      <c r="B119" s="53" t="s">
        <v>256</v>
      </c>
      <c r="C119" s="51" t="s">
        <v>55</v>
      </c>
      <c r="D119" s="2" t="s">
        <v>257</v>
      </c>
      <c r="E119" s="1">
        <v>67</v>
      </c>
      <c r="F119" s="1">
        <v>1426.8</v>
      </c>
      <c r="G119" s="27">
        <v>29199.9</v>
      </c>
      <c r="H119" s="27">
        <v>2919.99</v>
      </c>
      <c r="I119" s="37">
        <v>40920</v>
      </c>
      <c r="J119" s="37">
        <v>41621</v>
      </c>
      <c r="K119" s="37">
        <v>41621</v>
      </c>
      <c r="L119" s="24">
        <v>639</v>
      </c>
      <c r="M119" s="24" t="s">
        <v>137</v>
      </c>
      <c r="N119" s="38">
        <v>701</v>
      </c>
      <c r="O119" s="38"/>
      <c r="P119" s="38"/>
      <c r="Q119" s="38"/>
      <c r="R119" s="38"/>
    </row>
    <row r="120" spans="2:18" s="2" customFormat="1" ht="11.25">
      <c r="B120" s="53" t="s">
        <v>258</v>
      </c>
      <c r="C120" s="51" t="s">
        <v>55</v>
      </c>
      <c r="D120" s="2" t="s">
        <v>259</v>
      </c>
      <c r="E120" s="1">
        <v>66</v>
      </c>
      <c r="F120" s="1">
        <v>841.2</v>
      </c>
      <c r="G120" s="27">
        <v>21679.41</v>
      </c>
      <c r="H120" s="27">
        <v>2167.94</v>
      </c>
      <c r="I120" s="37">
        <v>40724</v>
      </c>
      <c r="J120" s="37">
        <v>41639</v>
      </c>
      <c r="K120" s="37">
        <v>41639</v>
      </c>
      <c r="L120" s="24">
        <v>657</v>
      </c>
      <c r="M120" s="24" t="s">
        <v>225</v>
      </c>
      <c r="N120" s="38">
        <v>915</v>
      </c>
      <c r="O120" s="38"/>
      <c r="P120" s="38"/>
      <c r="Q120" s="38"/>
      <c r="R120" s="38"/>
    </row>
    <row r="121" spans="2:18" s="2" customFormat="1" ht="11.25">
      <c r="B121" s="53" t="s">
        <v>260</v>
      </c>
      <c r="C121" s="51" t="s">
        <v>55</v>
      </c>
      <c r="D121" s="2" t="s">
        <v>261</v>
      </c>
      <c r="E121" s="1">
        <v>27</v>
      </c>
      <c r="F121" s="1">
        <v>483.8</v>
      </c>
      <c r="G121" s="27">
        <v>6820.11</v>
      </c>
      <c r="H121" s="27">
        <v>682.01</v>
      </c>
      <c r="I121" s="37">
        <v>40724</v>
      </c>
      <c r="J121" s="37">
        <v>41639</v>
      </c>
      <c r="K121" s="37">
        <v>41639</v>
      </c>
      <c r="L121" s="24">
        <v>657</v>
      </c>
      <c r="M121" s="24" t="s">
        <v>225</v>
      </c>
      <c r="N121" s="38">
        <v>915</v>
      </c>
      <c r="O121" s="38"/>
      <c r="P121" s="38"/>
      <c r="Q121" s="38"/>
      <c r="R121" s="38"/>
    </row>
    <row r="122" spans="2:18" s="2" customFormat="1" ht="11.25">
      <c r="B122" s="53" t="s">
        <v>262</v>
      </c>
      <c r="C122" s="51" t="s">
        <v>55</v>
      </c>
      <c r="D122" s="2" t="s">
        <v>263</v>
      </c>
      <c r="E122" s="1">
        <v>53</v>
      </c>
      <c r="F122" s="1">
        <v>648.8</v>
      </c>
      <c r="G122" s="27">
        <v>12408.3</v>
      </c>
      <c r="H122" s="27">
        <v>1240.83</v>
      </c>
      <c r="I122" s="37">
        <v>40913</v>
      </c>
      <c r="J122" s="37">
        <v>41639</v>
      </c>
      <c r="K122" s="37">
        <v>41639</v>
      </c>
      <c r="L122" s="24">
        <v>657</v>
      </c>
      <c r="M122" s="24" t="s">
        <v>264</v>
      </c>
      <c r="N122" s="38">
        <v>726</v>
      </c>
      <c r="O122" s="38"/>
      <c r="P122" s="38"/>
      <c r="Q122" s="38"/>
      <c r="R122" s="38"/>
    </row>
    <row r="123" spans="2:18" s="2" customFormat="1" ht="11.25">
      <c r="B123" s="53" t="s">
        <v>265</v>
      </c>
      <c r="C123" s="51" t="s">
        <v>55</v>
      </c>
      <c r="D123" s="2" t="s">
        <v>266</v>
      </c>
      <c r="E123" s="1">
        <v>86</v>
      </c>
      <c r="F123" s="1">
        <v>1121.4</v>
      </c>
      <c r="G123" s="27">
        <v>29129.55</v>
      </c>
      <c r="H123" s="27">
        <v>2912.96</v>
      </c>
      <c r="I123" s="37">
        <v>40695</v>
      </c>
      <c r="J123" s="37">
        <v>41639</v>
      </c>
      <c r="K123" s="37">
        <v>41639</v>
      </c>
      <c r="L123" s="24">
        <v>657</v>
      </c>
      <c r="M123" s="24" t="s">
        <v>166</v>
      </c>
      <c r="N123" s="38">
        <v>944</v>
      </c>
      <c r="O123" s="38"/>
      <c r="P123" s="38"/>
      <c r="Q123" s="38"/>
      <c r="R123" s="38"/>
    </row>
    <row r="124" spans="2:18" s="2" customFormat="1" ht="11.25">
      <c r="B124" s="53" t="s">
        <v>267</v>
      </c>
      <c r="C124" s="51" t="s">
        <v>55</v>
      </c>
      <c r="D124" s="2" t="s">
        <v>268</v>
      </c>
      <c r="E124" s="1">
        <v>44</v>
      </c>
      <c r="F124" s="1">
        <v>619.8</v>
      </c>
      <c r="G124" s="27">
        <v>45593.16</v>
      </c>
      <c r="H124" s="27">
        <v>4559.32</v>
      </c>
      <c r="I124" s="37">
        <v>40724</v>
      </c>
      <c r="J124" s="37">
        <v>41639</v>
      </c>
      <c r="K124" s="37">
        <v>41639</v>
      </c>
      <c r="L124" s="24">
        <v>657</v>
      </c>
      <c r="M124" s="24" t="s">
        <v>225</v>
      </c>
      <c r="N124" s="38">
        <v>915</v>
      </c>
      <c r="O124" s="38"/>
      <c r="P124" s="38"/>
      <c r="Q124" s="38"/>
      <c r="R124" s="38"/>
    </row>
    <row r="125" spans="2:18" s="2" customFormat="1" ht="11.25">
      <c r="B125" s="53" t="s">
        <v>269</v>
      </c>
      <c r="C125" s="51" t="s">
        <v>55</v>
      </c>
      <c r="D125" s="2" t="s">
        <v>270</v>
      </c>
      <c r="E125" s="1">
        <v>32</v>
      </c>
      <c r="F125" s="1">
        <v>430</v>
      </c>
      <c r="G125" s="27">
        <v>5347.1</v>
      </c>
      <c r="H125" s="27">
        <v>534.71</v>
      </c>
      <c r="I125" s="37">
        <v>40896</v>
      </c>
      <c r="J125" s="37">
        <v>41639</v>
      </c>
      <c r="K125" s="37">
        <v>41639</v>
      </c>
      <c r="L125" s="24">
        <v>657</v>
      </c>
      <c r="M125" s="24" t="s">
        <v>86</v>
      </c>
      <c r="N125" s="38">
        <v>743</v>
      </c>
      <c r="O125" s="38"/>
      <c r="P125" s="38"/>
      <c r="Q125" s="38"/>
      <c r="R125" s="38"/>
    </row>
    <row r="126" spans="2:18" s="2" customFormat="1" ht="11.25">
      <c r="B126" s="53" t="s">
        <v>271</v>
      </c>
      <c r="C126" s="51" t="s">
        <v>55</v>
      </c>
      <c r="D126" s="2" t="s">
        <v>272</v>
      </c>
      <c r="E126" s="1">
        <v>39</v>
      </c>
      <c r="F126" s="1">
        <v>755.6</v>
      </c>
      <c r="G126" s="27">
        <v>52699.68</v>
      </c>
      <c r="H126" s="27">
        <v>5269.97</v>
      </c>
      <c r="I126" s="37">
        <v>40896</v>
      </c>
      <c r="J126" s="37">
        <v>41639</v>
      </c>
      <c r="K126" s="37">
        <v>41639</v>
      </c>
      <c r="L126" s="24">
        <v>657</v>
      </c>
      <c r="M126" s="24" t="s">
        <v>273</v>
      </c>
      <c r="N126" s="38">
        <v>743</v>
      </c>
      <c r="O126" s="38"/>
      <c r="P126" s="38"/>
      <c r="Q126" s="38"/>
      <c r="R126" s="38"/>
    </row>
    <row r="127" spans="2:18" s="2" customFormat="1" ht="11.25">
      <c r="B127" s="53" t="s">
        <v>274</v>
      </c>
      <c r="C127" s="51" t="s">
        <v>55</v>
      </c>
      <c r="D127" s="2" t="s">
        <v>275</v>
      </c>
      <c r="E127" s="1">
        <v>27</v>
      </c>
      <c r="F127" s="1">
        <v>1180.8</v>
      </c>
      <c r="G127" s="27">
        <v>32377.5</v>
      </c>
      <c r="H127" s="27">
        <v>3237.75</v>
      </c>
      <c r="I127" s="37">
        <v>40784</v>
      </c>
      <c r="J127" s="37">
        <v>41639</v>
      </c>
      <c r="K127" s="37">
        <v>41639</v>
      </c>
      <c r="L127" s="24">
        <v>657</v>
      </c>
      <c r="M127" s="24" t="s">
        <v>129</v>
      </c>
      <c r="N127" s="38">
        <v>855</v>
      </c>
      <c r="O127" s="38"/>
      <c r="P127" s="38"/>
      <c r="Q127" s="38"/>
      <c r="R127" s="38"/>
    </row>
    <row r="128" spans="2:18" s="2" customFormat="1" ht="11.25">
      <c r="B128" s="53" t="s">
        <v>276</v>
      </c>
      <c r="C128" s="51" t="s">
        <v>55</v>
      </c>
      <c r="D128" s="2" t="s">
        <v>277</v>
      </c>
      <c r="E128" s="1">
        <v>245</v>
      </c>
      <c r="F128" s="1">
        <v>5779.8</v>
      </c>
      <c r="G128" s="27">
        <v>345969.75</v>
      </c>
      <c r="H128" s="27">
        <v>345969.75</v>
      </c>
      <c r="I128" s="37">
        <v>40519</v>
      </c>
      <c r="J128" s="37">
        <v>41639</v>
      </c>
      <c r="K128" s="37">
        <v>41639</v>
      </c>
      <c r="L128" s="24">
        <v>657</v>
      </c>
      <c r="M128" s="24" t="s">
        <v>278</v>
      </c>
      <c r="N128" s="38">
        <v>1120</v>
      </c>
      <c r="O128" s="38"/>
      <c r="P128" s="38"/>
      <c r="Q128" s="38"/>
      <c r="R128" s="38"/>
    </row>
    <row r="129" spans="2:18" s="2" customFormat="1" ht="11.25">
      <c r="B129" s="53" t="s">
        <v>279</v>
      </c>
      <c r="C129" s="51" t="s">
        <v>55</v>
      </c>
      <c r="D129" s="2" t="s">
        <v>280</v>
      </c>
      <c r="E129" s="1">
        <v>25</v>
      </c>
      <c r="F129" s="1">
        <v>460.3</v>
      </c>
      <c r="G129" s="27">
        <v>22729.38</v>
      </c>
      <c r="H129" s="27">
        <v>21567</v>
      </c>
      <c r="I129" s="37">
        <v>40918</v>
      </c>
      <c r="J129" s="37">
        <v>41639</v>
      </c>
      <c r="K129" s="37">
        <v>41639</v>
      </c>
      <c r="L129" s="24">
        <v>657</v>
      </c>
      <c r="M129" s="24" t="s">
        <v>281</v>
      </c>
      <c r="N129" s="38">
        <v>721</v>
      </c>
      <c r="O129" s="38"/>
      <c r="P129" s="38"/>
      <c r="Q129" s="38"/>
      <c r="R129" s="38"/>
    </row>
    <row r="130" spans="2:18" s="2" customFormat="1" ht="11.25">
      <c r="B130" s="53" t="s">
        <v>282</v>
      </c>
      <c r="C130" s="51" t="s">
        <v>55</v>
      </c>
      <c r="D130" s="2" t="s">
        <v>283</v>
      </c>
      <c r="E130" s="1">
        <v>52</v>
      </c>
      <c r="F130" s="1">
        <v>894</v>
      </c>
      <c r="G130" s="27">
        <v>29752.42</v>
      </c>
      <c r="H130" s="27">
        <v>2975.24</v>
      </c>
      <c r="I130" s="37">
        <v>40896</v>
      </c>
      <c r="J130" s="37">
        <v>41639</v>
      </c>
      <c r="K130" s="37">
        <v>41639</v>
      </c>
      <c r="L130" s="24">
        <v>657</v>
      </c>
      <c r="M130" s="24" t="s">
        <v>103</v>
      </c>
      <c r="N130" s="38">
        <v>743</v>
      </c>
      <c r="O130" s="38"/>
      <c r="P130" s="38"/>
      <c r="Q130" s="38"/>
      <c r="R130" s="38"/>
    </row>
    <row r="131" spans="2:18" s="2" customFormat="1" ht="11.25">
      <c r="B131" s="53" t="s">
        <v>284</v>
      </c>
      <c r="C131" s="51" t="s">
        <v>55</v>
      </c>
      <c r="D131" s="2" t="s">
        <v>285</v>
      </c>
      <c r="E131" s="1">
        <v>62</v>
      </c>
      <c r="F131" s="1">
        <v>802</v>
      </c>
      <c r="G131" s="27">
        <v>27137.95</v>
      </c>
      <c r="H131" s="27">
        <v>2713.8</v>
      </c>
      <c r="I131" s="37">
        <v>40970</v>
      </c>
      <c r="J131" s="37">
        <v>41729</v>
      </c>
      <c r="K131" s="37">
        <v>41729</v>
      </c>
      <c r="L131" s="24">
        <v>747</v>
      </c>
      <c r="M131" s="24" t="s">
        <v>129</v>
      </c>
      <c r="N131" s="38">
        <v>759</v>
      </c>
      <c r="O131" s="38"/>
      <c r="P131" s="38"/>
      <c r="Q131" s="38"/>
      <c r="R131" s="38"/>
    </row>
    <row r="132" spans="2:18" s="2" customFormat="1" ht="11.25">
      <c r="B132" s="53" t="s">
        <v>286</v>
      </c>
      <c r="C132" s="51" t="s">
        <v>55</v>
      </c>
      <c r="D132" s="2" t="s">
        <v>287</v>
      </c>
      <c r="E132" s="1">
        <v>64</v>
      </c>
      <c r="F132" s="1">
        <v>765.4</v>
      </c>
      <c r="G132" s="27">
        <v>28729.4</v>
      </c>
      <c r="H132" s="27">
        <v>2872.94</v>
      </c>
      <c r="I132" s="37">
        <v>41067</v>
      </c>
      <c r="J132" s="37">
        <v>41729</v>
      </c>
      <c r="K132" s="37">
        <v>41729</v>
      </c>
      <c r="L132" s="24">
        <v>747</v>
      </c>
      <c r="M132" s="24" t="s">
        <v>66</v>
      </c>
      <c r="N132" s="38">
        <v>662</v>
      </c>
      <c r="O132" s="38"/>
      <c r="P132" s="38"/>
      <c r="Q132" s="38"/>
      <c r="R132" s="38"/>
    </row>
    <row r="133" spans="2:18" s="2" customFormat="1" ht="11.25">
      <c r="B133" s="53" t="s">
        <v>288</v>
      </c>
      <c r="C133" s="51" t="s">
        <v>55</v>
      </c>
      <c r="D133" s="2" t="s">
        <v>289</v>
      </c>
      <c r="E133" s="1">
        <v>110</v>
      </c>
      <c r="F133" s="1">
        <v>2550.8</v>
      </c>
      <c r="G133" s="27">
        <v>97686.1</v>
      </c>
      <c r="H133" s="27">
        <v>29305.83</v>
      </c>
      <c r="I133" s="37">
        <v>40835</v>
      </c>
      <c r="J133" s="37">
        <v>41729</v>
      </c>
      <c r="K133" s="37">
        <v>41729</v>
      </c>
      <c r="L133" s="24">
        <v>747</v>
      </c>
      <c r="M133" s="24" t="s">
        <v>225</v>
      </c>
      <c r="N133" s="38">
        <v>894</v>
      </c>
      <c r="O133" s="38"/>
      <c r="P133" s="38"/>
      <c r="Q133" s="38"/>
      <c r="R133" s="38"/>
    </row>
    <row r="134" spans="2:18" s="2" customFormat="1" ht="11.25">
      <c r="B134" s="53" t="s">
        <v>290</v>
      </c>
      <c r="C134" s="51" t="s">
        <v>55</v>
      </c>
      <c r="D134" s="2" t="s">
        <v>291</v>
      </c>
      <c r="E134" s="1">
        <v>36</v>
      </c>
      <c r="F134" s="1">
        <v>964</v>
      </c>
      <c r="G134" s="27">
        <v>82386.96</v>
      </c>
      <c r="H134" s="27">
        <v>82386.96</v>
      </c>
      <c r="I134" s="37">
        <v>40975</v>
      </c>
      <c r="J134" s="37">
        <v>41729</v>
      </c>
      <c r="K134" s="37">
        <v>41729</v>
      </c>
      <c r="L134" s="24">
        <v>747</v>
      </c>
      <c r="M134" s="24" t="s">
        <v>228</v>
      </c>
      <c r="N134" s="38">
        <v>754</v>
      </c>
      <c r="O134" s="38"/>
      <c r="P134" s="38"/>
      <c r="Q134" s="38"/>
      <c r="R134" s="38"/>
    </row>
    <row r="135" spans="2:18" s="2" customFormat="1" ht="11.25">
      <c r="B135" s="53" t="s">
        <v>292</v>
      </c>
      <c r="C135" s="51" t="s">
        <v>55</v>
      </c>
      <c r="D135" s="2" t="s">
        <v>293</v>
      </c>
      <c r="E135" s="1">
        <v>123</v>
      </c>
      <c r="F135" s="1">
        <v>3847.2</v>
      </c>
      <c r="G135" s="27">
        <v>130164.75</v>
      </c>
      <c r="H135" s="27">
        <v>13016.48</v>
      </c>
      <c r="I135" s="37">
        <v>40981</v>
      </c>
      <c r="J135" s="37">
        <v>41730</v>
      </c>
      <c r="K135" s="37">
        <v>41730</v>
      </c>
      <c r="L135" s="24">
        <v>748</v>
      </c>
      <c r="M135" s="24" t="s">
        <v>294</v>
      </c>
      <c r="N135" s="38">
        <v>749</v>
      </c>
      <c r="O135" s="38"/>
      <c r="P135" s="38"/>
      <c r="Q135" s="38"/>
      <c r="R135" s="38"/>
    </row>
    <row r="136" spans="2:18" s="2" customFormat="1" ht="11.25">
      <c r="B136" s="53" t="s">
        <v>295</v>
      </c>
      <c r="C136" s="51" t="s">
        <v>55</v>
      </c>
      <c r="D136" s="2" t="s">
        <v>296</v>
      </c>
      <c r="E136" s="1">
        <v>104</v>
      </c>
      <c r="F136" s="1">
        <v>1824.2</v>
      </c>
      <c r="G136" s="27">
        <v>36078.93</v>
      </c>
      <c r="H136" s="27">
        <v>3607.89</v>
      </c>
      <c r="I136" s="37">
        <v>40683</v>
      </c>
      <c r="J136" s="37">
        <v>41820</v>
      </c>
      <c r="K136" s="37">
        <v>41820</v>
      </c>
      <c r="L136" s="24">
        <v>838</v>
      </c>
      <c r="M136" s="24" t="s">
        <v>100</v>
      </c>
      <c r="N136" s="38">
        <v>1137</v>
      </c>
      <c r="O136" s="38"/>
      <c r="P136" s="38"/>
      <c r="Q136" s="38"/>
      <c r="R136" s="38"/>
    </row>
    <row r="137" spans="2:18" s="2" customFormat="1" ht="11.25">
      <c r="B137" s="53" t="s">
        <v>297</v>
      </c>
      <c r="C137" s="51" t="s">
        <v>55</v>
      </c>
      <c r="D137" s="2" t="s">
        <v>298</v>
      </c>
      <c r="E137" s="1">
        <v>125</v>
      </c>
      <c r="F137" s="1">
        <v>2147</v>
      </c>
      <c r="G137" s="27">
        <v>51523.6</v>
      </c>
      <c r="H137" s="27">
        <v>5152.36</v>
      </c>
      <c r="I137" s="37">
        <v>40802</v>
      </c>
      <c r="J137" s="37">
        <v>41912</v>
      </c>
      <c r="K137" s="37">
        <v>41912</v>
      </c>
      <c r="L137" s="24">
        <v>930</v>
      </c>
      <c r="M137" s="24" t="s">
        <v>100</v>
      </c>
      <c r="N137" s="38">
        <v>1110</v>
      </c>
      <c r="O137" s="38"/>
      <c r="P137" s="38"/>
      <c r="Q137" s="38"/>
      <c r="R137" s="38"/>
    </row>
    <row r="138" spans="2:18" s="2" customFormat="1" ht="11.25">
      <c r="B138" s="53" t="s">
        <v>299</v>
      </c>
      <c r="C138" s="51" t="s">
        <v>55</v>
      </c>
      <c r="D138" s="2" t="s">
        <v>300</v>
      </c>
      <c r="E138" s="1">
        <v>77</v>
      </c>
      <c r="F138" s="1">
        <v>1047.4</v>
      </c>
      <c r="G138" s="27">
        <v>20114.03</v>
      </c>
      <c r="H138" s="27">
        <v>2011.4</v>
      </c>
      <c r="I138" s="37">
        <v>40913</v>
      </c>
      <c r="J138" s="37">
        <v>42004</v>
      </c>
      <c r="K138" s="37">
        <v>42004</v>
      </c>
      <c r="L138" s="24">
        <v>1022</v>
      </c>
      <c r="M138" s="24" t="s">
        <v>129</v>
      </c>
      <c r="N138" s="38">
        <v>1091</v>
      </c>
      <c r="O138" s="38"/>
      <c r="P138" s="38"/>
      <c r="Q138" s="38"/>
      <c r="R138" s="38"/>
    </row>
    <row r="139" spans="2:18" s="2" customFormat="1" ht="11.25">
      <c r="B139" s="53" t="s">
        <v>301</v>
      </c>
      <c r="C139" s="51" t="s">
        <v>55</v>
      </c>
      <c r="D139" s="2" t="s">
        <v>302</v>
      </c>
      <c r="E139" s="1">
        <v>15</v>
      </c>
      <c r="F139" s="1">
        <v>217</v>
      </c>
      <c r="G139" s="27">
        <v>2687.35</v>
      </c>
      <c r="H139" s="27">
        <v>268.74</v>
      </c>
      <c r="I139" s="37">
        <v>41617</v>
      </c>
      <c r="J139" s="37">
        <v>42004</v>
      </c>
      <c r="K139" s="37">
        <v>42004</v>
      </c>
      <c r="L139" s="24">
        <v>1022</v>
      </c>
      <c r="M139" s="24" t="s">
        <v>66</v>
      </c>
      <c r="N139" s="38">
        <v>387</v>
      </c>
      <c r="O139" s="38"/>
      <c r="P139" s="38"/>
      <c r="Q139" s="38"/>
      <c r="R139" s="38"/>
    </row>
    <row r="140" spans="2:18" s="2" customFormat="1" ht="11.25">
      <c r="B140" s="53" t="s">
        <v>303</v>
      </c>
      <c r="C140" s="51" t="s">
        <v>55</v>
      </c>
      <c r="D140" s="2" t="s">
        <v>304</v>
      </c>
      <c r="E140" s="1">
        <v>35</v>
      </c>
      <c r="F140" s="1">
        <v>557.4</v>
      </c>
      <c r="G140" s="27">
        <v>18730</v>
      </c>
      <c r="H140" s="27">
        <v>1873</v>
      </c>
      <c r="I140" s="37">
        <v>40913</v>
      </c>
      <c r="J140" s="37">
        <v>42004</v>
      </c>
      <c r="K140" s="37">
        <v>42004</v>
      </c>
      <c r="L140" s="24">
        <v>1022</v>
      </c>
      <c r="M140" s="24" t="s">
        <v>66</v>
      </c>
      <c r="N140" s="38">
        <v>1091</v>
      </c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2012-03-23T20:43:09Z</dcterms:modified>
  <cp:category/>
  <cp:version/>
  <cp:contentType/>
  <cp:contentStatus/>
</cp:coreProperties>
</file>