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<sst xmlns="http://schemas.openxmlformats.org/spreadsheetml/2006/main" count="328" uniqueCount="202">
  <si>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</si>
  <si>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</si>
  <si>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</si>
  <si>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</si>
  <si>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</si>
  <si>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</si>
  <si>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</si>
  <si>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</si>
  <si>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</si>
  <si>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</si>
  <si>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</si>
  <si>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</si>
  <si>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</si>
  <si>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</si>
  <si>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</si>
  <si>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</si>
  <si>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</si>
  <si>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</si>
  <si>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</si>
  <si>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</si>
  <si>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</si>
  <si>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</si>
  <si>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</si>
  <si>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</si>
  <si>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</si>
  <si>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</si>
  <si>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</si>
  <si>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</si>
  <si>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</si>
  <si>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</si>
  <si>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</si>
  <si>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</si>
  <si>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</si>
  <si>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</si>
  <si>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</si>
  <si>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</si>
  <si>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</si>
  <si>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</si>
  <si>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</si>
  <si>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</si>
  <si>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</si>
  <si>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</si>
  <si>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</si>
  <si>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</si>
  <si>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</si>
  <si>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</si>
  <si>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</si>
  <si>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</si>
  <si>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</si>
  <si>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</si>
  <si>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120610601</t>
  </si>
  <si>
    <t>1</t>
  </si>
  <si>
    <t xml:space="preserve">TUNNEL ASPEN                  </t>
  </si>
  <si>
    <t xml:space="preserve">NICKELS LOGGING, INC.         </t>
  </si>
  <si>
    <t>120520701</t>
  </si>
  <si>
    <t xml:space="preserve">ALPHA ASPEN                   </t>
  </si>
  <si>
    <t xml:space="preserve">P&amp;B LOGGING,INC.              </t>
  </si>
  <si>
    <t>120070501</t>
  </si>
  <si>
    <t>2</t>
  </si>
  <si>
    <t xml:space="preserve">COMPARTMENT 15 CONTRACT HWD   </t>
  </si>
  <si>
    <t xml:space="preserve">VERSO PAPER                   </t>
  </si>
  <si>
    <t>120690601</t>
  </si>
  <si>
    <t xml:space="preserve">PORTERHOUSE HARDWOODS         </t>
  </si>
  <si>
    <t xml:space="preserve">HILBERG LOGGING               </t>
  </si>
  <si>
    <t>120020501</t>
  </si>
  <si>
    <t xml:space="preserve">LINE DRIVE                    </t>
  </si>
  <si>
    <t xml:space="preserve">JOHN GAGNE                         </t>
  </si>
  <si>
    <t>120010601</t>
  </si>
  <si>
    <t xml:space="preserve">PETROLEUM HARDWOODS           </t>
  </si>
  <si>
    <t xml:space="preserve">JACOBSON LOGGING, INC.        </t>
  </si>
  <si>
    <t>120090601</t>
  </si>
  <si>
    <t xml:space="preserve">VICENZIE SALE                 </t>
  </si>
  <si>
    <t xml:space="preserve">MVA ENTERPRISE, INC.          </t>
  </si>
  <si>
    <t>120630601</t>
  </si>
  <si>
    <t xml:space="preserve">RACOON ASPEN                  </t>
  </si>
  <si>
    <t xml:space="preserve">MINERICK LOGGING, INC         </t>
  </si>
  <si>
    <t>120580601</t>
  </si>
  <si>
    <t xml:space="preserve">DARK WING PINE                </t>
  </si>
  <si>
    <t xml:space="preserve">SHAMCO INC                    </t>
  </si>
  <si>
    <t>120730601</t>
  </si>
  <si>
    <t xml:space="preserve">PRECIOUS PARCELS ASPEN        </t>
  </si>
  <si>
    <t xml:space="preserve">STORA ENSO NORTH AMERICA      </t>
  </si>
  <si>
    <t>120060501</t>
  </si>
  <si>
    <t xml:space="preserve">PATCHY HDWD                   </t>
  </si>
  <si>
    <t>120040601</t>
  </si>
  <si>
    <t xml:space="preserve">SO INCLINED                   </t>
  </si>
  <si>
    <t>120150601</t>
  </si>
  <si>
    <t xml:space="preserve">CIRCLE 8                      </t>
  </si>
  <si>
    <t>120560801</t>
  </si>
  <si>
    <t xml:space="preserve">THE MARTEN-WOLF SALE          </t>
  </si>
  <si>
    <t xml:space="preserve">J.CAREY LOGGING, INC.         </t>
  </si>
  <si>
    <t>120050601</t>
  </si>
  <si>
    <t xml:space="preserve">ISLAND HARDWOODS              </t>
  </si>
  <si>
    <t xml:space="preserve">SANVILLE LOGGING, INC.        </t>
  </si>
  <si>
    <t>120600701</t>
  </si>
  <si>
    <t xml:space="preserve">PARMALEE LAKE                 </t>
  </si>
  <si>
    <t>120520601</t>
  </si>
  <si>
    <t xml:space="preserve">LONE OAK HARDWOODS            </t>
  </si>
  <si>
    <t>ST. JOHN FOREST PRODUCTS, INC.</t>
  </si>
  <si>
    <t>120610701</t>
  </si>
  <si>
    <t xml:space="preserve">HAGERMAN WEASEL SALE          </t>
  </si>
  <si>
    <t>120620601</t>
  </si>
  <si>
    <t xml:space="preserve">DUKES ASPEN                   </t>
  </si>
  <si>
    <t>120640601</t>
  </si>
  <si>
    <t xml:space="preserve">WESTERN HARDWOODS             </t>
  </si>
  <si>
    <t xml:space="preserve">DUGREE TRUCKING &amp; F.P.        </t>
  </si>
  <si>
    <t>120720601</t>
  </si>
  <si>
    <t xml:space="preserve">HISTORIC HARDWOODS            </t>
  </si>
  <si>
    <t>120020701</t>
  </si>
  <si>
    <t xml:space="preserve">HAZEL HAVEN                   </t>
  </si>
  <si>
    <t xml:space="preserve">CHOLEWA FOREST PRODUCTS       </t>
  </si>
  <si>
    <t>120140601</t>
  </si>
  <si>
    <t xml:space="preserve">GIT-R-DONE                    </t>
  </si>
  <si>
    <t xml:space="preserve">G G LUMBER INC.               </t>
  </si>
  <si>
    <t>120040701</t>
  </si>
  <si>
    <t xml:space="preserve">FEBRILE ASPEN                 </t>
  </si>
  <si>
    <t>120110601</t>
  </si>
  <si>
    <t xml:space="preserve">CANT ANCHOR US HDWD           </t>
  </si>
  <si>
    <t>120040501</t>
  </si>
  <si>
    <t xml:space="preserve">PEARWULF HDWD                 </t>
  </si>
  <si>
    <t xml:space="preserve">DAVE JOHNSON LOGGING          </t>
  </si>
  <si>
    <t>120130601</t>
  </si>
  <si>
    <t xml:space="preserve">LOST BELLS                    </t>
  </si>
  <si>
    <t>120690701</t>
  </si>
  <si>
    <t xml:space="preserve">WAYWARD BOBBER SALE           </t>
  </si>
  <si>
    <t>120510801</t>
  </si>
  <si>
    <t xml:space="preserve">POLKA DOTS                    </t>
  </si>
  <si>
    <t>120630701</t>
  </si>
  <si>
    <t xml:space="preserve">MOVING RIBBONS SALE           </t>
  </si>
  <si>
    <t>120620701</t>
  </si>
  <si>
    <t xml:space="preserve">FLOODWOOD ASPEN               </t>
  </si>
  <si>
    <t>120540801</t>
  </si>
  <si>
    <t xml:space="preserve">RENDEZVOUS                    </t>
  </si>
  <si>
    <t>120570801</t>
  </si>
  <si>
    <t xml:space="preserve">CRIMSON PINE                  </t>
  </si>
  <si>
    <t>120060701</t>
  </si>
  <si>
    <t xml:space="preserve">GOAT COUNTRY                  </t>
  </si>
  <si>
    <t>120050701</t>
  </si>
  <si>
    <t xml:space="preserve">LOST BRIDGE ASPEN             </t>
  </si>
  <si>
    <t>120100701</t>
  </si>
  <si>
    <t xml:space="preserve">RED HOSS                      </t>
  </si>
  <si>
    <t>120610501</t>
  </si>
  <si>
    <t xml:space="preserve">GULLY SALE                    </t>
  </si>
  <si>
    <t>120510701</t>
  </si>
  <si>
    <t xml:space="preserve">WISH BONE                     </t>
  </si>
  <si>
    <t>120030601</t>
  </si>
  <si>
    <t xml:space="preserve">C-64 CONTRACT HARDWOODS       </t>
  </si>
  <si>
    <t>120050801</t>
  </si>
  <si>
    <t xml:space="preserve">HAZELED ASPEN                 </t>
  </si>
  <si>
    <t>120040801</t>
  </si>
  <si>
    <t xml:space="preserve">HALFWAY CREEK ASPEN           </t>
  </si>
  <si>
    <t>120150701</t>
  </si>
  <si>
    <t xml:space="preserve">TNT                           </t>
  </si>
  <si>
    <t>120530801</t>
  </si>
  <si>
    <t xml:space="preserve">POLLIWOG                      </t>
  </si>
  <si>
    <t>120520801</t>
  </si>
  <si>
    <t xml:space="preserve">JUNK YARD                     </t>
  </si>
  <si>
    <t>120170701</t>
  </si>
  <si>
    <t xml:space="preserve">PRIVATE ACCESS SALE           </t>
  </si>
  <si>
    <t>120210701</t>
  </si>
  <si>
    <t xml:space="preserve">PEANUTBUTTER PINE             </t>
  </si>
  <si>
    <t xml:space="preserve">BELL TIMBER, INC.             </t>
  </si>
  <si>
    <t>120130701</t>
  </si>
  <si>
    <t xml:space="preserve">CORTLAND WOBBLER              </t>
  </si>
  <si>
    <t>120540701</t>
  </si>
  <si>
    <t xml:space="preserve">NET HARDWOOD SALE             </t>
  </si>
  <si>
    <t xml:space="preserve">METANOIA FORESTRY CONSULTING  </t>
  </si>
  <si>
    <t>120090701</t>
  </si>
  <si>
    <t xml:space="preserve">C49 ASPEN                     </t>
  </si>
  <si>
    <t>120220701</t>
  </si>
  <si>
    <t xml:space="preserve">MINNOW TAR HDWD               </t>
  </si>
  <si>
    <t>120710601</t>
  </si>
  <si>
    <t xml:space="preserve">MOOSE GRID SALE               </t>
  </si>
  <si>
    <t>120140701</t>
  </si>
  <si>
    <t xml:space="preserve">DEB'S C49 HARDWOODS           </t>
  </si>
  <si>
    <t>GAZAN TIMBER CONTRACTING, INC.</t>
  </si>
  <si>
    <t>120080701</t>
  </si>
  <si>
    <t xml:space="preserve">PILE ON THE ROCKS             </t>
  </si>
  <si>
    <t>120130801</t>
  </si>
  <si>
    <t xml:space="preserve">STAR TRACKS                   </t>
  </si>
  <si>
    <t xml:space="preserve">TRIEST FOREST PRODUCTS        </t>
  </si>
  <si>
    <t>120140801</t>
  </si>
  <si>
    <t xml:space="preserve">COTTER PIN                    </t>
  </si>
  <si>
    <t>120150801</t>
  </si>
  <si>
    <t xml:space="preserve">WICKILLER SALE                </t>
  </si>
  <si>
    <t>120160701</t>
  </si>
  <si>
    <t xml:space="preserve">SPLIT SALE                    </t>
  </si>
  <si>
    <t xml:space="preserve">SAPPI FINE PAPER              </t>
  </si>
  <si>
    <t>120190701</t>
  </si>
  <si>
    <t xml:space="preserve">THE OAKS                      </t>
  </si>
  <si>
    <t>120580801</t>
  </si>
  <si>
    <t xml:space="preserve">BEEF STEAK                    </t>
  </si>
  <si>
    <t>120590801</t>
  </si>
  <si>
    <t xml:space="preserve">FOX LAKE                      </t>
  </si>
  <si>
    <t>120670701</t>
  </si>
  <si>
    <t xml:space="preserve">TUPPERWARE DEERBLIND SALE     </t>
  </si>
  <si>
    <t xml:space="preserve">R&amp;R SHAMION TRUCKING, INC.    </t>
  </si>
  <si>
    <t>120170801</t>
  </si>
  <si>
    <t xml:space="preserve">ROLLING TUNDRA                </t>
  </si>
  <si>
    <t>120010801</t>
  </si>
  <si>
    <t xml:space="preserve">OLD CARNEY ASPEN/BIRCH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</si>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</sst>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8.2812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8.0039062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201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10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53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63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6972.5</v>
      </c>
      <c r="L17" s="27"/>
    </row>
    <row r="18" spans="4:12" ht="12.75">
      <c r="D18" s="12" t="s">
        <v>37</v>
      </c>
      <c r="G18" s="21">
        <f>DSUM(DATABASE,5,U15:U16)</f>
        <v>111501.06</v>
      </c>
      <c r="L18" s="27"/>
    </row>
    <row r="19" spans="4:12" ht="12.75">
      <c r="D19" s="12" t="s">
        <v>34</v>
      </c>
      <c r="G19" s="18">
        <f>DSUM(DATABASE,6,V15:V16)</f>
        <v>4202556.829999999</v>
      </c>
      <c r="L19" s="27"/>
    </row>
    <row r="20" spans="4:12" ht="12.75">
      <c r="D20" s="12" t="s">
        <v>38</v>
      </c>
      <c r="G20" s="18">
        <f>DSUM(DATABASE,7,W15:W16)</f>
        <v>2085539.5699999998</v>
      </c>
      <c r="L20" s="27"/>
    </row>
    <row r="21" spans="4:12" ht="12.75">
      <c r="D21" s="12" t="s">
        <v>35</v>
      </c>
      <c r="E21" s="22"/>
      <c r="F21" s="22"/>
      <c r="G21" s="18">
        <f>+G19-G20</f>
        <v>2117017.2599999993</v>
      </c>
      <c r="L21" s="27"/>
    </row>
    <row r="22" spans="4:12" ht="12.75">
      <c r="D22" s="12" t="s">
        <v>44</v>
      </c>
      <c r="E22" s="22"/>
      <c r="F22" s="22"/>
      <c r="G22" s="38">
        <f>+G20/G19</f>
        <v>0.49625493583152813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2.4313111545988257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1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2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3" t="s">
        <v>14</v>
      </c>
      <c r="M30" s="64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70</v>
      </c>
      <c r="F31" s="1">
        <v>1796</v>
      </c>
      <c r="G31" s="30">
        <v>57305.45</v>
      </c>
      <c r="H31" s="30">
        <v>57305.45</v>
      </c>
      <c r="I31" s="40">
        <v>39121</v>
      </c>
      <c r="J31" s="40">
        <v>39813</v>
      </c>
      <c r="K31" s="40">
        <v>39813</v>
      </c>
      <c r="L31" s="27">
        <v>21</v>
      </c>
      <c r="M31" s="27" t="s">
        <v>53</v>
      </c>
      <c r="N31" s="41">
        <v>692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51</v>
      </c>
      <c r="D32" s="39" t="s">
        <v>55</v>
      </c>
      <c r="E32" s="1">
        <v>15</v>
      </c>
      <c r="F32" s="1">
        <v>565.8</v>
      </c>
      <c r="G32" s="30">
        <v>18658.85</v>
      </c>
      <c r="H32" s="30">
        <v>18658.85</v>
      </c>
      <c r="I32" s="40">
        <v>39276</v>
      </c>
      <c r="J32" s="40">
        <v>39813</v>
      </c>
      <c r="K32" s="40">
        <v>39813</v>
      </c>
      <c r="L32" s="27">
        <v>21</v>
      </c>
      <c r="M32" s="27" t="s">
        <v>56</v>
      </c>
      <c r="N32" s="41">
        <v>537</v>
      </c>
      <c r="O32" s="41"/>
      <c r="P32" s="41"/>
      <c r="Q32" s="41"/>
      <c r="R32" s="41"/>
    </row>
    <row r="33" spans="2:18" s="2" customFormat="1" ht="11.25">
      <c r="B33" s="58" t="s">
        <v>57</v>
      </c>
      <c r="C33" s="58" t="s">
        <v>58</v>
      </c>
      <c r="D33" s="39" t="s">
        <v>59</v>
      </c>
      <c r="E33" s="1">
        <v>326</v>
      </c>
      <c r="F33" s="1">
        <v>3636.8</v>
      </c>
      <c r="G33" s="30">
        <v>159674.99</v>
      </c>
      <c r="H33" s="30">
        <v>159674.99</v>
      </c>
      <c r="I33" s="40">
        <v>38751</v>
      </c>
      <c r="J33" s="40">
        <v>39813</v>
      </c>
      <c r="K33" s="40">
        <v>39813</v>
      </c>
      <c r="L33" s="27">
        <v>21</v>
      </c>
      <c r="M33" s="27" t="s">
        <v>60</v>
      </c>
      <c r="N33" s="41">
        <v>1062</v>
      </c>
      <c r="O33" s="41"/>
      <c r="P33" s="41"/>
      <c r="Q33" s="41"/>
      <c r="R33" s="41"/>
    </row>
    <row r="34" spans="2:18" s="2" customFormat="1" ht="11.25">
      <c r="B34" s="58" t="s">
        <v>61</v>
      </c>
      <c r="C34" s="58" t="s">
        <v>51</v>
      </c>
      <c r="D34" s="39" t="s">
        <v>62</v>
      </c>
      <c r="E34" s="1">
        <v>72</v>
      </c>
      <c r="F34" s="1">
        <v>1379.6</v>
      </c>
      <c r="G34" s="30">
        <v>31363.94</v>
      </c>
      <c r="H34" s="30">
        <v>31363.94</v>
      </c>
      <c r="I34" s="40">
        <v>39155</v>
      </c>
      <c r="J34" s="40">
        <v>39813</v>
      </c>
      <c r="K34" s="40">
        <v>39813</v>
      </c>
      <c r="L34" s="27">
        <v>21</v>
      </c>
      <c r="M34" s="27" t="s">
        <v>63</v>
      </c>
      <c r="N34" s="41">
        <v>658</v>
      </c>
      <c r="O34" s="41"/>
      <c r="P34" s="41"/>
      <c r="Q34" s="41"/>
      <c r="R34" s="41"/>
    </row>
    <row r="35" spans="2:18" s="2" customFormat="1" ht="11.25">
      <c r="B35" s="58" t="s">
        <v>64</v>
      </c>
      <c r="C35" s="58" t="s">
        <v>51</v>
      </c>
      <c r="D35" s="39" t="s">
        <v>65</v>
      </c>
      <c r="E35" s="1">
        <v>191</v>
      </c>
      <c r="F35" s="1">
        <v>1212.9</v>
      </c>
      <c r="G35" s="30">
        <v>52732.1</v>
      </c>
      <c r="H35" s="30">
        <v>52732.1</v>
      </c>
      <c r="I35" s="40">
        <v>38723</v>
      </c>
      <c r="J35" s="40">
        <v>39813</v>
      </c>
      <c r="K35" s="40">
        <v>39813</v>
      </c>
      <c r="L35" s="27">
        <v>21</v>
      </c>
      <c r="M35" s="27" t="s">
        <v>66</v>
      </c>
      <c r="N35" s="41">
        <v>1090</v>
      </c>
      <c r="O35" s="41"/>
      <c r="P35" s="41"/>
      <c r="Q35" s="41"/>
      <c r="R35" s="41"/>
    </row>
    <row r="36" spans="2:18" s="2" customFormat="1" ht="11.25">
      <c r="B36" s="58" t="s">
        <v>67</v>
      </c>
      <c r="C36" s="58" t="s">
        <v>51</v>
      </c>
      <c r="D36" s="39" t="s">
        <v>68</v>
      </c>
      <c r="E36" s="1">
        <v>67</v>
      </c>
      <c r="F36" s="1">
        <v>545.6</v>
      </c>
      <c r="G36" s="30">
        <v>26356.3</v>
      </c>
      <c r="H36" s="30">
        <v>2635.63</v>
      </c>
      <c r="I36" s="40">
        <v>39029</v>
      </c>
      <c r="J36" s="40">
        <v>39813</v>
      </c>
      <c r="K36" s="40">
        <v>39813</v>
      </c>
      <c r="L36" s="27">
        <v>21</v>
      </c>
      <c r="M36" s="27" t="s">
        <v>69</v>
      </c>
      <c r="N36" s="41">
        <v>784</v>
      </c>
      <c r="O36" s="41"/>
      <c r="P36" s="41"/>
      <c r="Q36" s="41"/>
      <c r="R36" s="41"/>
    </row>
    <row r="37" spans="2:18" s="2" customFormat="1" ht="11.25">
      <c r="B37" s="58" t="s">
        <v>70</v>
      </c>
      <c r="C37" s="58" t="s">
        <v>51</v>
      </c>
      <c r="D37" s="39" t="s">
        <v>71</v>
      </c>
      <c r="E37" s="1">
        <v>63</v>
      </c>
      <c r="F37" s="1">
        <v>1338.8</v>
      </c>
      <c r="G37" s="30">
        <v>32815.85</v>
      </c>
      <c r="H37" s="30">
        <v>32815.85</v>
      </c>
      <c r="I37" s="40">
        <v>39198</v>
      </c>
      <c r="J37" s="40">
        <v>39813</v>
      </c>
      <c r="K37" s="40">
        <v>39813</v>
      </c>
      <c r="L37" s="27">
        <v>21</v>
      </c>
      <c r="M37" s="27" t="s">
        <v>72</v>
      </c>
      <c r="N37" s="41">
        <v>615</v>
      </c>
      <c r="O37" s="41"/>
      <c r="P37" s="41"/>
      <c r="Q37" s="41"/>
      <c r="R37" s="41"/>
    </row>
    <row r="38" spans="2:18" s="2" customFormat="1" ht="11.25">
      <c r="B38" s="58" t="s">
        <v>73</v>
      </c>
      <c r="C38" s="58" t="s">
        <v>51</v>
      </c>
      <c r="D38" s="39" t="s">
        <v>74</v>
      </c>
      <c r="E38" s="1">
        <v>66</v>
      </c>
      <c r="F38" s="1">
        <v>2127</v>
      </c>
      <c r="G38" s="30">
        <v>61574.22</v>
      </c>
      <c r="H38" s="30">
        <v>61574.22</v>
      </c>
      <c r="I38" s="40">
        <v>39202</v>
      </c>
      <c r="J38" s="40">
        <v>39813</v>
      </c>
      <c r="K38" s="40">
        <v>39813</v>
      </c>
      <c r="L38" s="27">
        <v>21</v>
      </c>
      <c r="M38" s="27" t="s">
        <v>75</v>
      </c>
      <c r="N38" s="41">
        <v>611</v>
      </c>
      <c r="O38" s="41"/>
      <c r="P38" s="41"/>
      <c r="Q38" s="41"/>
      <c r="R38" s="41"/>
    </row>
    <row r="39" spans="2:18" s="2" customFormat="1" ht="11.25">
      <c r="B39" s="58" t="s">
        <v>76</v>
      </c>
      <c r="C39" s="58" t="s">
        <v>51</v>
      </c>
      <c r="D39" s="39" t="s">
        <v>77</v>
      </c>
      <c r="E39" s="1">
        <v>7.5</v>
      </c>
      <c r="F39" s="1">
        <v>208.2</v>
      </c>
      <c r="G39" s="30">
        <v>11666.85</v>
      </c>
      <c r="H39" s="30">
        <v>11666.85</v>
      </c>
      <c r="I39" s="40">
        <v>39155</v>
      </c>
      <c r="J39" s="40">
        <v>39813</v>
      </c>
      <c r="K39" s="40">
        <v>39813</v>
      </c>
      <c r="L39" s="27">
        <v>21</v>
      </c>
      <c r="M39" s="27" t="s">
        <v>78</v>
      </c>
      <c r="N39" s="41">
        <v>658</v>
      </c>
      <c r="O39" s="41"/>
      <c r="P39" s="41"/>
      <c r="Q39" s="41"/>
      <c r="R39" s="41"/>
    </row>
    <row r="40" spans="2:18" s="2" customFormat="1" ht="11.25">
      <c r="B40" s="58" t="s">
        <v>79</v>
      </c>
      <c r="C40" s="58" t="s">
        <v>51</v>
      </c>
      <c r="D40" s="39" t="s">
        <v>80</v>
      </c>
      <c r="E40" s="1">
        <v>38</v>
      </c>
      <c r="F40" s="1">
        <v>751</v>
      </c>
      <c r="G40" s="30">
        <v>20418.5</v>
      </c>
      <c r="H40" s="30">
        <v>20418.5</v>
      </c>
      <c r="I40" s="40">
        <v>39315</v>
      </c>
      <c r="J40" s="40">
        <v>39813</v>
      </c>
      <c r="K40" s="40">
        <v>39813</v>
      </c>
      <c r="L40" s="27">
        <v>21</v>
      </c>
      <c r="M40" s="27" t="s">
        <v>81</v>
      </c>
      <c r="N40" s="41">
        <v>498</v>
      </c>
      <c r="O40" s="41"/>
      <c r="P40" s="41"/>
      <c r="Q40" s="41"/>
      <c r="R40" s="41"/>
    </row>
    <row r="41" spans="2:14" s="2" customFormat="1" ht="11.25">
      <c r="B41" s="58" t="s">
        <v>82</v>
      </c>
      <c r="C41" s="58" t="s">
        <v>51</v>
      </c>
      <c r="D41" s="39" t="s">
        <v>83</v>
      </c>
      <c r="E41" s="1">
        <v>142</v>
      </c>
      <c r="F41" s="1">
        <v>1014</v>
      </c>
      <c r="G41" s="30">
        <v>21710.34</v>
      </c>
      <c r="H41" s="30">
        <v>21710.34</v>
      </c>
      <c r="I41" s="40">
        <v>39309</v>
      </c>
      <c r="J41" s="40">
        <v>39965</v>
      </c>
      <c r="K41" s="40">
        <v>39965</v>
      </c>
      <c r="L41" s="5">
        <v>173</v>
      </c>
      <c r="M41" s="39" t="s">
        <v>60</v>
      </c>
      <c r="N41" s="2">
        <v>656</v>
      </c>
    </row>
    <row r="42" spans="2:18" s="2" customFormat="1" ht="11.25">
      <c r="B42" s="59" t="s">
        <v>84</v>
      </c>
      <c r="C42" s="57" t="s">
        <v>58</v>
      </c>
      <c r="D42" s="2" t="s">
        <v>85</v>
      </c>
      <c r="E42" s="1">
        <v>33</v>
      </c>
      <c r="F42" s="1">
        <v>491.4</v>
      </c>
      <c r="G42" s="30">
        <v>15455.7</v>
      </c>
      <c r="H42" s="30">
        <v>16228.49</v>
      </c>
      <c r="I42" s="40">
        <v>38918</v>
      </c>
      <c r="J42" s="40">
        <v>39629</v>
      </c>
      <c r="K42" s="40">
        <v>39994</v>
      </c>
      <c r="L42" s="27">
        <v>202</v>
      </c>
      <c r="M42" s="27" t="s">
        <v>60</v>
      </c>
      <c r="N42" s="41">
        <v>1076</v>
      </c>
      <c r="O42" s="41"/>
      <c r="P42" s="41"/>
      <c r="Q42" s="41"/>
      <c r="R42" s="41"/>
    </row>
    <row r="43" spans="2:18" s="2" customFormat="1" ht="11.25">
      <c r="B43" s="59" t="s">
        <v>86</v>
      </c>
      <c r="C43" s="57" t="s">
        <v>58</v>
      </c>
      <c r="D43" s="2" t="s">
        <v>87</v>
      </c>
      <c r="E43" s="1">
        <v>141</v>
      </c>
      <c r="F43" s="1">
        <v>1678.6</v>
      </c>
      <c r="G43" s="30">
        <v>66336.35</v>
      </c>
      <c r="H43" s="30">
        <v>6633.64</v>
      </c>
      <c r="I43" s="40">
        <v>39226</v>
      </c>
      <c r="J43" s="40">
        <v>39994</v>
      </c>
      <c r="K43" s="40">
        <v>39994</v>
      </c>
      <c r="L43" s="27">
        <v>202</v>
      </c>
      <c r="M43" s="27" t="s">
        <v>60</v>
      </c>
      <c r="N43" s="41">
        <v>768</v>
      </c>
      <c r="O43" s="41"/>
      <c r="P43" s="41"/>
      <c r="Q43" s="41"/>
      <c r="R43" s="41"/>
    </row>
    <row r="44" spans="2:18" s="2" customFormat="1" ht="11.25">
      <c r="B44" s="59" t="s">
        <v>88</v>
      </c>
      <c r="C44" s="57" t="s">
        <v>51</v>
      </c>
      <c r="D44" s="2" t="s">
        <v>89</v>
      </c>
      <c r="E44" s="1">
        <v>29</v>
      </c>
      <c r="F44" s="1">
        <v>600</v>
      </c>
      <c r="G44" s="30">
        <v>15560.8</v>
      </c>
      <c r="H44" s="30">
        <v>1556.08</v>
      </c>
      <c r="I44" s="40">
        <v>39693</v>
      </c>
      <c r="J44" s="40">
        <v>39994</v>
      </c>
      <c r="K44" s="40">
        <v>39994</v>
      </c>
      <c r="L44" s="27">
        <v>202</v>
      </c>
      <c r="M44" s="27" t="s">
        <v>90</v>
      </c>
      <c r="N44" s="41">
        <v>301</v>
      </c>
      <c r="O44" s="41"/>
      <c r="P44" s="41"/>
      <c r="Q44" s="41"/>
      <c r="R44" s="41"/>
    </row>
    <row r="45" spans="2:18" s="2" customFormat="1" ht="11.25">
      <c r="B45" s="59" t="s">
        <v>91</v>
      </c>
      <c r="C45" s="57" t="s">
        <v>51</v>
      </c>
      <c r="D45" s="2" t="s">
        <v>92</v>
      </c>
      <c r="E45" s="1">
        <v>87</v>
      </c>
      <c r="F45" s="1">
        <v>1036.2</v>
      </c>
      <c r="G45" s="30">
        <v>63332.3</v>
      </c>
      <c r="H45" s="30">
        <v>6333.23</v>
      </c>
      <c r="I45" s="40">
        <v>39198</v>
      </c>
      <c r="J45" s="40">
        <v>39994</v>
      </c>
      <c r="K45" s="40">
        <v>39994</v>
      </c>
      <c r="L45" s="27">
        <v>202</v>
      </c>
      <c r="M45" s="27" t="s">
        <v>93</v>
      </c>
      <c r="N45" s="41">
        <v>796</v>
      </c>
      <c r="O45" s="41"/>
      <c r="P45" s="41"/>
      <c r="Q45" s="41"/>
      <c r="R45" s="41"/>
    </row>
    <row r="46" spans="2:18" s="2" customFormat="1" ht="11.25">
      <c r="B46" s="59" t="s">
        <v>94</v>
      </c>
      <c r="C46" s="57" t="s">
        <v>51</v>
      </c>
      <c r="D46" s="2" t="s">
        <v>95</v>
      </c>
      <c r="E46" s="1">
        <v>113</v>
      </c>
      <c r="F46" s="1">
        <v>1681</v>
      </c>
      <c r="G46" s="30">
        <v>71472.35</v>
      </c>
      <c r="H46" s="30">
        <v>50030.64</v>
      </c>
      <c r="I46" s="40">
        <v>39387</v>
      </c>
      <c r="J46" s="40">
        <v>39994</v>
      </c>
      <c r="K46" s="40">
        <v>39994</v>
      </c>
      <c r="L46" s="27">
        <v>202</v>
      </c>
      <c r="M46" s="27" t="s">
        <v>53</v>
      </c>
      <c r="N46" s="41">
        <v>607</v>
      </c>
      <c r="O46" s="41"/>
      <c r="P46" s="41"/>
      <c r="Q46" s="41"/>
      <c r="R46" s="41"/>
    </row>
    <row r="47" spans="2:18" s="2" customFormat="1" ht="11.25">
      <c r="B47" s="59" t="s">
        <v>96</v>
      </c>
      <c r="C47" s="57" t="s">
        <v>51</v>
      </c>
      <c r="D47" s="2" t="s">
        <v>97</v>
      </c>
      <c r="E47" s="1">
        <v>224</v>
      </c>
      <c r="F47" s="1">
        <v>1553.4</v>
      </c>
      <c r="G47" s="30">
        <v>51006.92</v>
      </c>
      <c r="H47" s="30">
        <v>51006.92</v>
      </c>
      <c r="I47" s="40">
        <v>39209</v>
      </c>
      <c r="J47" s="40">
        <v>39994</v>
      </c>
      <c r="K47" s="40">
        <v>39994</v>
      </c>
      <c r="L47" s="27">
        <v>202</v>
      </c>
      <c r="M47" s="27" t="s">
        <v>98</v>
      </c>
      <c r="N47" s="41">
        <v>785</v>
      </c>
      <c r="O47" s="41"/>
      <c r="P47" s="41"/>
      <c r="Q47" s="41"/>
      <c r="R47" s="41"/>
    </row>
    <row r="48" spans="2:18" s="2" customFormat="1" ht="11.25">
      <c r="B48" s="59" t="s">
        <v>99</v>
      </c>
      <c r="C48" s="57" t="s">
        <v>51</v>
      </c>
      <c r="D48" s="2" t="s">
        <v>100</v>
      </c>
      <c r="E48" s="1">
        <v>48</v>
      </c>
      <c r="F48" s="1">
        <v>523.8</v>
      </c>
      <c r="G48" s="30">
        <v>18427.7</v>
      </c>
      <c r="H48" s="30">
        <v>18427.7</v>
      </c>
      <c r="I48" s="40">
        <v>39393</v>
      </c>
      <c r="J48" s="40">
        <v>39994</v>
      </c>
      <c r="K48" s="40">
        <v>39994</v>
      </c>
      <c r="L48" s="27">
        <v>202</v>
      </c>
      <c r="M48" s="27" t="s">
        <v>81</v>
      </c>
      <c r="N48" s="41">
        <v>601</v>
      </c>
      <c r="O48" s="41"/>
      <c r="P48" s="41"/>
      <c r="Q48" s="41"/>
      <c r="R48" s="41"/>
    </row>
    <row r="49" spans="2:18" s="2" customFormat="1" ht="11.25">
      <c r="B49" s="59" t="s">
        <v>101</v>
      </c>
      <c r="C49" s="57" t="s">
        <v>51</v>
      </c>
      <c r="D49" s="2" t="s">
        <v>102</v>
      </c>
      <c r="E49" s="1">
        <v>157</v>
      </c>
      <c r="F49" s="1">
        <v>3528</v>
      </c>
      <c r="G49" s="30">
        <v>100007.95</v>
      </c>
      <c r="H49" s="30">
        <v>100007.95</v>
      </c>
      <c r="I49" s="40">
        <v>39121</v>
      </c>
      <c r="J49" s="40">
        <v>39994</v>
      </c>
      <c r="K49" s="40">
        <v>39994</v>
      </c>
      <c r="L49" s="27">
        <v>202</v>
      </c>
      <c r="M49" s="27" t="s">
        <v>75</v>
      </c>
      <c r="N49" s="41">
        <v>873</v>
      </c>
      <c r="O49" s="41"/>
      <c r="P49" s="41"/>
      <c r="Q49" s="41"/>
      <c r="R49" s="41"/>
    </row>
    <row r="50" spans="2:18" s="2" customFormat="1" ht="11.25">
      <c r="B50" s="59" t="s">
        <v>103</v>
      </c>
      <c r="C50" s="57" t="s">
        <v>51</v>
      </c>
      <c r="D50" s="2" t="s">
        <v>104</v>
      </c>
      <c r="E50" s="1">
        <v>92</v>
      </c>
      <c r="F50" s="1">
        <v>1308.4</v>
      </c>
      <c r="G50" s="30">
        <v>37069.35</v>
      </c>
      <c r="H50" s="30">
        <v>3706.94</v>
      </c>
      <c r="I50" s="40">
        <v>39204</v>
      </c>
      <c r="J50" s="40">
        <v>39994</v>
      </c>
      <c r="K50" s="40">
        <v>39994</v>
      </c>
      <c r="L50" s="27">
        <v>202</v>
      </c>
      <c r="M50" s="27" t="s">
        <v>105</v>
      </c>
      <c r="N50" s="41">
        <v>790</v>
      </c>
      <c r="O50" s="41"/>
      <c r="P50" s="41"/>
      <c r="Q50" s="41"/>
      <c r="R50" s="41"/>
    </row>
    <row r="51" spans="2:18" s="2" customFormat="1" ht="11.25">
      <c r="B51" s="59" t="s">
        <v>106</v>
      </c>
      <c r="C51" s="57" t="s">
        <v>51</v>
      </c>
      <c r="D51" s="2" t="s">
        <v>107</v>
      </c>
      <c r="E51" s="1">
        <v>117</v>
      </c>
      <c r="F51" s="1">
        <v>1402.2</v>
      </c>
      <c r="G51" s="30">
        <v>51410.01</v>
      </c>
      <c r="H51" s="30">
        <v>51410.01</v>
      </c>
      <c r="I51" s="40">
        <v>39275</v>
      </c>
      <c r="J51" s="40">
        <v>39994</v>
      </c>
      <c r="K51" s="40">
        <v>39994</v>
      </c>
      <c r="L51" s="27">
        <v>202</v>
      </c>
      <c r="M51" s="27" t="s">
        <v>60</v>
      </c>
      <c r="N51" s="41">
        <v>719</v>
      </c>
      <c r="O51" s="41"/>
      <c r="P51" s="41"/>
      <c r="Q51" s="41"/>
      <c r="R51" s="41"/>
    </row>
    <row r="52" spans="2:18" s="2" customFormat="1" ht="11.25">
      <c r="B52" s="59" t="s">
        <v>108</v>
      </c>
      <c r="C52" s="57" t="s">
        <v>51</v>
      </c>
      <c r="D52" s="2" t="s">
        <v>109</v>
      </c>
      <c r="E52" s="1">
        <v>116</v>
      </c>
      <c r="F52" s="1">
        <v>4074.8</v>
      </c>
      <c r="G52" s="30">
        <v>140337.79</v>
      </c>
      <c r="H52" s="30">
        <v>68765.52</v>
      </c>
      <c r="I52" s="40">
        <v>39282</v>
      </c>
      <c r="J52" s="40">
        <v>40177</v>
      </c>
      <c r="K52" s="40">
        <v>40177</v>
      </c>
      <c r="L52" s="27">
        <v>385</v>
      </c>
      <c r="M52" s="27" t="s">
        <v>110</v>
      </c>
      <c r="N52" s="41">
        <v>895</v>
      </c>
      <c r="O52" s="41"/>
      <c r="P52" s="41"/>
      <c r="Q52" s="41"/>
      <c r="R52" s="41"/>
    </row>
    <row r="53" spans="2:18" s="2" customFormat="1" ht="11.25">
      <c r="B53" s="59" t="s">
        <v>111</v>
      </c>
      <c r="C53" s="57" t="s">
        <v>51</v>
      </c>
      <c r="D53" s="2" t="s">
        <v>112</v>
      </c>
      <c r="E53" s="1">
        <v>211</v>
      </c>
      <c r="F53" s="1">
        <v>3156.8</v>
      </c>
      <c r="G53" s="30">
        <v>114392.83</v>
      </c>
      <c r="H53" s="30">
        <v>73211.41</v>
      </c>
      <c r="I53" s="40">
        <v>39359</v>
      </c>
      <c r="J53" s="40">
        <v>40178</v>
      </c>
      <c r="K53" s="40">
        <v>40178</v>
      </c>
      <c r="L53" s="27">
        <v>386</v>
      </c>
      <c r="M53" s="27" t="s">
        <v>113</v>
      </c>
      <c r="N53" s="41">
        <v>819</v>
      </c>
      <c r="O53" s="41"/>
      <c r="P53" s="41"/>
      <c r="Q53" s="41"/>
      <c r="R53" s="41"/>
    </row>
    <row r="54" spans="2:18" s="2" customFormat="1" ht="11.25">
      <c r="B54" s="59" t="s">
        <v>114</v>
      </c>
      <c r="C54" s="57" t="s">
        <v>51</v>
      </c>
      <c r="D54" s="2" t="s">
        <v>115</v>
      </c>
      <c r="E54" s="1">
        <v>55</v>
      </c>
      <c r="F54" s="1">
        <v>1970.6</v>
      </c>
      <c r="G54" s="30">
        <v>76482.65</v>
      </c>
      <c r="H54" s="30">
        <v>7648.26</v>
      </c>
      <c r="I54" s="40">
        <v>39366</v>
      </c>
      <c r="J54" s="40">
        <v>40178</v>
      </c>
      <c r="K54" s="40">
        <v>40178</v>
      </c>
      <c r="L54" s="27">
        <v>386</v>
      </c>
      <c r="M54" s="27" t="s">
        <v>75</v>
      </c>
      <c r="N54" s="41">
        <v>812</v>
      </c>
      <c r="O54" s="41"/>
      <c r="P54" s="41"/>
      <c r="Q54" s="41"/>
      <c r="R54" s="41"/>
    </row>
    <row r="55" spans="2:18" s="2" customFormat="1" ht="11.25">
      <c r="B55" s="59" t="s">
        <v>116</v>
      </c>
      <c r="C55" s="57" t="s">
        <v>58</v>
      </c>
      <c r="D55" s="2" t="s">
        <v>117</v>
      </c>
      <c r="E55" s="1">
        <v>60</v>
      </c>
      <c r="F55" s="1">
        <v>561</v>
      </c>
      <c r="G55" s="30">
        <v>35422.48</v>
      </c>
      <c r="H55" s="30">
        <v>3373.57</v>
      </c>
      <c r="I55" s="40">
        <v>39226</v>
      </c>
      <c r="J55" s="40">
        <v>39813</v>
      </c>
      <c r="K55" s="40">
        <v>40178</v>
      </c>
      <c r="L55" s="27">
        <v>386</v>
      </c>
      <c r="M55" s="27" t="s">
        <v>60</v>
      </c>
      <c r="N55" s="41">
        <v>952</v>
      </c>
      <c r="O55" s="41"/>
      <c r="P55" s="41"/>
      <c r="Q55" s="41"/>
      <c r="R55" s="41"/>
    </row>
    <row r="56" spans="2:18" s="2" customFormat="1" ht="11.25">
      <c r="B56" s="59" t="s">
        <v>118</v>
      </c>
      <c r="C56" s="57" t="s">
        <v>51</v>
      </c>
      <c r="D56" s="2" t="s">
        <v>119</v>
      </c>
      <c r="E56" s="1">
        <v>144</v>
      </c>
      <c r="F56" s="1">
        <v>1958.4</v>
      </c>
      <c r="G56" s="30">
        <v>52962.7</v>
      </c>
      <c r="H56" s="30">
        <v>50099.85</v>
      </c>
      <c r="I56" s="40">
        <v>38778</v>
      </c>
      <c r="J56" s="40">
        <v>39447</v>
      </c>
      <c r="K56" s="40">
        <v>40178</v>
      </c>
      <c r="L56" s="27">
        <v>386</v>
      </c>
      <c r="M56" s="27" t="s">
        <v>120</v>
      </c>
      <c r="N56" s="41">
        <v>1400</v>
      </c>
      <c r="O56" s="41"/>
      <c r="P56" s="41"/>
      <c r="Q56" s="41"/>
      <c r="R56" s="41"/>
    </row>
    <row r="57" spans="2:18" s="2" customFormat="1" ht="11.25">
      <c r="B57" s="59" t="s">
        <v>121</v>
      </c>
      <c r="C57" s="57" t="s">
        <v>51</v>
      </c>
      <c r="D57" s="2" t="s">
        <v>122</v>
      </c>
      <c r="E57" s="1">
        <v>38</v>
      </c>
      <c r="F57" s="1">
        <v>1114.2</v>
      </c>
      <c r="G57" s="30">
        <v>45201.92</v>
      </c>
      <c r="H57" s="30">
        <v>44490.08</v>
      </c>
      <c r="I57" s="40">
        <v>39171</v>
      </c>
      <c r="J57" s="40">
        <v>39813</v>
      </c>
      <c r="K57" s="40">
        <v>40178</v>
      </c>
      <c r="L57" s="27">
        <v>386</v>
      </c>
      <c r="M57" s="27" t="s">
        <v>75</v>
      </c>
      <c r="N57" s="41">
        <v>1007</v>
      </c>
      <c r="O57" s="41"/>
      <c r="P57" s="41"/>
      <c r="Q57" s="41"/>
      <c r="R57" s="41"/>
    </row>
    <row r="58" spans="2:18" s="2" customFormat="1" ht="11.25">
      <c r="B58" s="59" t="s">
        <v>123</v>
      </c>
      <c r="C58" s="57" t="s">
        <v>51</v>
      </c>
      <c r="D58" s="2" t="s">
        <v>124</v>
      </c>
      <c r="E58" s="1">
        <v>28</v>
      </c>
      <c r="F58" s="1">
        <v>543.1</v>
      </c>
      <c r="G58" s="30">
        <v>17263.66</v>
      </c>
      <c r="H58" s="30">
        <v>5006.46</v>
      </c>
      <c r="I58" s="40">
        <v>39449</v>
      </c>
      <c r="J58" s="40">
        <v>40178</v>
      </c>
      <c r="K58" s="40">
        <v>40178</v>
      </c>
      <c r="L58" s="27">
        <v>386</v>
      </c>
      <c r="M58" s="27" t="s">
        <v>75</v>
      </c>
      <c r="N58" s="41">
        <v>729</v>
      </c>
      <c r="O58" s="41"/>
      <c r="P58" s="41"/>
      <c r="Q58" s="41"/>
      <c r="R58" s="41"/>
    </row>
    <row r="59" spans="2:18" s="2" customFormat="1" ht="11.25">
      <c r="B59" s="59" t="s">
        <v>125</v>
      </c>
      <c r="C59" s="57" t="s">
        <v>51</v>
      </c>
      <c r="D59" s="2" t="s">
        <v>126</v>
      </c>
      <c r="E59" s="1">
        <v>55</v>
      </c>
      <c r="F59" s="1">
        <v>1340.6</v>
      </c>
      <c r="G59" s="30">
        <v>49579.74</v>
      </c>
      <c r="H59" s="30">
        <v>4957.97</v>
      </c>
      <c r="I59" s="40">
        <v>39583</v>
      </c>
      <c r="J59" s="40">
        <v>40178</v>
      </c>
      <c r="K59" s="40">
        <v>40178</v>
      </c>
      <c r="L59" s="27">
        <v>386</v>
      </c>
      <c r="M59" s="27" t="s">
        <v>78</v>
      </c>
      <c r="N59" s="41">
        <v>595</v>
      </c>
      <c r="O59" s="41"/>
      <c r="P59" s="41"/>
      <c r="Q59" s="41"/>
      <c r="R59" s="41"/>
    </row>
    <row r="60" spans="2:18" s="2" customFormat="1" ht="11.25">
      <c r="B60" s="59" t="s">
        <v>127</v>
      </c>
      <c r="C60" s="57" t="s">
        <v>51</v>
      </c>
      <c r="D60" s="2" t="s">
        <v>128</v>
      </c>
      <c r="E60" s="1">
        <v>52</v>
      </c>
      <c r="F60" s="1">
        <v>982.6</v>
      </c>
      <c r="G60" s="30">
        <v>32332.36</v>
      </c>
      <c r="H60" s="30">
        <v>32332.36</v>
      </c>
      <c r="I60" s="40">
        <v>39385</v>
      </c>
      <c r="J60" s="40">
        <v>40178</v>
      </c>
      <c r="K60" s="40">
        <v>40178</v>
      </c>
      <c r="L60" s="27">
        <v>386</v>
      </c>
      <c r="M60" s="27" t="s">
        <v>75</v>
      </c>
      <c r="N60" s="41">
        <v>793</v>
      </c>
      <c r="O60" s="41"/>
      <c r="P60" s="41"/>
      <c r="Q60" s="41"/>
      <c r="R60" s="41"/>
    </row>
    <row r="61" spans="2:18" s="2" customFormat="1" ht="11.25">
      <c r="B61" s="59" t="s">
        <v>129</v>
      </c>
      <c r="C61" s="57" t="s">
        <v>51</v>
      </c>
      <c r="D61" s="2" t="s">
        <v>130</v>
      </c>
      <c r="E61" s="1">
        <v>129.5</v>
      </c>
      <c r="F61" s="1">
        <v>2853.2</v>
      </c>
      <c r="G61" s="30">
        <v>112289.4</v>
      </c>
      <c r="H61" s="30">
        <v>51653.13</v>
      </c>
      <c r="I61" s="40">
        <v>39385</v>
      </c>
      <c r="J61" s="40">
        <v>40178</v>
      </c>
      <c r="K61" s="40">
        <v>40178</v>
      </c>
      <c r="L61" s="27">
        <v>386</v>
      </c>
      <c r="M61" s="27" t="s">
        <v>75</v>
      </c>
      <c r="N61" s="41">
        <v>793</v>
      </c>
      <c r="O61" s="41"/>
      <c r="P61" s="41"/>
      <c r="Q61" s="41"/>
      <c r="R61" s="41"/>
    </row>
    <row r="62" spans="2:18" s="2" customFormat="1" ht="11.25">
      <c r="B62" s="59" t="s">
        <v>131</v>
      </c>
      <c r="C62" s="57" t="s">
        <v>51</v>
      </c>
      <c r="D62" s="2" t="s">
        <v>132</v>
      </c>
      <c r="E62" s="1">
        <v>24</v>
      </c>
      <c r="F62" s="1">
        <v>281</v>
      </c>
      <c r="G62" s="30">
        <v>5558.95</v>
      </c>
      <c r="H62" s="30">
        <v>555.9</v>
      </c>
      <c r="I62" s="40">
        <v>39583</v>
      </c>
      <c r="J62" s="40">
        <v>40178</v>
      </c>
      <c r="K62" s="40">
        <v>40178</v>
      </c>
      <c r="L62" s="27">
        <v>386</v>
      </c>
      <c r="M62" s="27" t="s">
        <v>78</v>
      </c>
      <c r="N62" s="41">
        <v>595</v>
      </c>
      <c r="O62" s="41"/>
      <c r="P62" s="41"/>
      <c r="Q62" s="41"/>
      <c r="R62" s="41"/>
    </row>
    <row r="63" spans="2:18" s="2" customFormat="1" ht="11.25">
      <c r="B63" s="59" t="s">
        <v>133</v>
      </c>
      <c r="C63" s="57" t="s">
        <v>51</v>
      </c>
      <c r="D63" s="2" t="s">
        <v>134</v>
      </c>
      <c r="E63" s="1">
        <v>68</v>
      </c>
      <c r="F63" s="1">
        <v>1208</v>
      </c>
      <c r="G63" s="30">
        <v>66347.7</v>
      </c>
      <c r="H63" s="30">
        <v>6634.77</v>
      </c>
      <c r="I63" s="40">
        <v>39695</v>
      </c>
      <c r="J63" s="40">
        <v>40359</v>
      </c>
      <c r="K63" s="40">
        <v>40359</v>
      </c>
      <c r="L63" s="27">
        <v>567</v>
      </c>
      <c r="M63" s="27" t="s">
        <v>78</v>
      </c>
      <c r="N63" s="41">
        <v>664</v>
      </c>
      <c r="O63" s="41"/>
      <c r="P63" s="41"/>
      <c r="Q63" s="41"/>
      <c r="R63" s="41"/>
    </row>
    <row r="64" spans="2:18" s="2" customFormat="1" ht="11.25">
      <c r="B64" s="59" t="s">
        <v>135</v>
      </c>
      <c r="C64" s="57" t="s">
        <v>51</v>
      </c>
      <c r="D64" s="2" t="s">
        <v>136</v>
      </c>
      <c r="E64" s="1">
        <v>84</v>
      </c>
      <c r="F64" s="1">
        <v>2253</v>
      </c>
      <c r="G64" s="30">
        <v>65084.55</v>
      </c>
      <c r="H64" s="30">
        <v>22779.59</v>
      </c>
      <c r="I64" s="40">
        <v>39377</v>
      </c>
      <c r="J64" s="40">
        <v>40359</v>
      </c>
      <c r="K64" s="40">
        <v>40359</v>
      </c>
      <c r="L64" s="27">
        <v>567</v>
      </c>
      <c r="M64" s="27" t="s">
        <v>69</v>
      </c>
      <c r="N64" s="41">
        <v>982</v>
      </c>
      <c r="O64" s="41"/>
      <c r="P64" s="41"/>
      <c r="Q64" s="41"/>
      <c r="R64" s="41"/>
    </row>
    <row r="65" spans="2:18" s="2" customFormat="1" ht="11.25">
      <c r="B65" s="59" t="s">
        <v>137</v>
      </c>
      <c r="C65" s="57" t="s">
        <v>51</v>
      </c>
      <c r="D65" s="2" t="s">
        <v>138</v>
      </c>
      <c r="E65" s="1">
        <v>38</v>
      </c>
      <c r="F65" s="1">
        <v>1190</v>
      </c>
      <c r="G65" s="30">
        <v>47035.16</v>
      </c>
      <c r="H65" s="30">
        <v>4703.52</v>
      </c>
      <c r="I65" s="40">
        <v>39366</v>
      </c>
      <c r="J65" s="40">
        <v>40359</v>
      </c>
      <c r="K65" s="40">
        <v>40359</v>
      </c>
      <c r="L65" s="27">
        <v>567</v>
      </c>
      <c r="M65" s="27" t="s">
        <v>75</v>
      </c>
      <c r="N65" s="41">
        <v>993</v>
      </c>
      <c r="O65" s="41"/>
      <c r="P65" s="41"/>
      <c r="Q65" s="41"/>
      <c r="R65" s="41"/>
    </row>
    <row r="66" spans="2:18" s="2" customFormat="1" ht="11.25">
      <c r="B66" s="59" t="s">
        <v>139</v>
      </c>
      <c r="C66" s="57" t="s">
        <v>51</v>
      </c>
      <c r="D66" s="2" t="s">
        <v>140</v>
      </c>
      <c r="E66" s="1">
        <v>43</v>
      </c>
      <c r="F66" s="1">
        <v>1050.83</v>
      </c>
      <c r="G66" s="30">
        <v>32437.6</v>
      </c>
      <c r="H66" s="30">
        <v>3243.76</v>
      </c>
      <c r="I66" s="40">
        <v>39464</v>
      </c>
      <c r="J66" s="40">
        <v>40359</v>
      </c>
      <c r="K66" s="40">
        <v>40359</v>
      </c>
      <c r="L66" s="27">
        <v>567</v>
      </c>
      <c r="M66" s="27" t="s">
        <v>53</v>
      </c>
      <c r="N66" s="41">
        <v>895</v>
      </c>
      <c r="O66" s="41"/>
      <c r="P66" s="41"/>
      <c r="Q66" s="41"/>
      <c r="R66" s="41"/>
    </row>
    <row r="67" spans="2:18" s="2" customFormat="1" ht="11.25">
      <c r="B67" s="59" t="s">
        <v>141</v>
      </c>
      <c r="C67" s="57" t="s">
        <v>58</v>
      </c>
      <c r="D67" s="2" t="s">
        <v>142</v>
      </c>
      <c r="E67" s="1">
        <v>40</v>
      </c>
      <c r="F67" s="1">
        <v>505.23</v>
      </c>
      <c r="G67" s="30">
        <v>9212.4</v>
      </c>
      <c r="H67" s="30">
        <v>4514.08</v>
      </c>
      <c r="I67" s="40">
        <v>39387</v>
      </c>
      <c r="J67" s="40">
        <v>40359</v>
      </c>
      <c r="K67" s="40">
        <v>40359</v>
      </c>
      <c r="L67" s="27">
        <v>567</v>
      </c>
      <c r="M67" s="27" t="s">
        <v>60</v>
      </c>
      <c r="N67" s="41">
        <v>972</v>
      </c>
      <c r="O67" s="41"/>
      <c r="P67" s="41"/>
      <c r="Q67" s="41"/>
      <c r="R67" s="41"/>
    </row>
    <row r="68" spans="2:18" s="2" customFormat="1" ht="11.25">
      <c r="B68" s="59" t="s">
        <v>143</v>
      </c>
      <c r="C68" s="57" t="s">
        <v>51</v>
      </c>
      <c r="D68" s="2" t="s">
        <v>144</v>
      </c>
      <c r="E68" s="1">
        <v>266</v>
      </c>
      <c r="F68" s="1">
        <v>2287.4</v>
      </c>
      <c r="G68" s="30">
        <v>85042.6</v>
      </c>
      <c r="H68" s="30">
        <v>17008.52</v>
      </c>
      <c r="I68" s="40">
        <v>39456</v>
      </c>
      <c r="J68" s="40">
        <v>40359</v>
      </c>
      <c r="K68" s="40">
        <v>40359</v>
      </c>
      <c r="L68" s="27">
        <v>567</v>
      </c>
      <c r="M68" s="27" t="s">
        <v>120</v>
      </c>
      <c r="N68" s="41">
        <v>903</v>
      </c>
      <c r="O68" s="41"/>
      <c r="P68" s="41"/>
      <c r="Q68" s="41"/>
      <c r="R68" s="41"/>
    </row>
    <row r="69" spans="2:18" s="2" customFormat="1" ht="11.25">
      <c r="B69" s="59" t="s">
        <v>145</v>
      </c>
      <c r="C69" s="57" t="s">
        <v>51</v>
      </c>
      <c r="D69" s="2" t="s">
        <v>146</v>
      </c>
      <c r="E69" s="1">
        <v>414</v>
      </c>
      <c r="F69" s="1">
        <v>4793.8</v>
      </c>
      <c r="G69" s="30">
        <v>311166.34</v>
      </c>
      <c r="H69" s="30">
        <v>146248.18</v>
      </c>
      <c r="I69" s="40">
        <v>39190</v>
      </c>
      <c r="J69" s="40">
        <v>40359</v>
      </c>
      <c r="K69" s="40">
        <v>40359</v>
      </c>
      <c r="L69" s="27">
        <v>567</v>
      </c>
      <c r="M69" s="27" t="s">
        <v>75</v>
      </c>
      <c r="N69" s="41">
        <v>1169</v>
      </c>
      <c r="O69" s="41"/>
      <c r="P69" s="41"/>
      <c r="Q69" s="41"/>
      <c r="R69" s="41"/>
    </row>
    <row r="70" spans="2:18" s="2" customFormat="1" ht="11.25">
      <c r="B70" s="59" t="s">
        <v>147</v>
      </c>
      <c r="C70" s="57" t="s">
        <v>51</v>
      </c>
      <c r="D70" s="2" t="s">
        <v>148</v>
      </c>
      <c r="E70" s="1">
        <v>91</v>
      </c>
      <c r="F70" s="1">
        <v>2217</v>
      </c>
      <c r="G70" s="30">
        <v>94518.65</v>
      </c>
      <c r="H70" s="30">
        <v>9451.87</v>
      </c>
      <c r="I70" s="40">
        <v>39590</v>
      </c>
      <c r="J70" s="40">
        <v>40359</v>
      </c>
      <c r="K70" s="40">
        <v>40359</v>
      </c>
      <c r="L70" s="27">
        <v>567</v>
      </c>
      <c r="M70" s="27" t="s">
        <v>110</v>
      </c>
      <c r="N70" s="41">
        <v>769</v>
      </c>
      <c r="O70" s="41"/>
      <c r="P70" s="41"/>
      <c r="Q70" s="41"/>
      <c r="R70" s="41"/>
    </row>
    <row r="71" spans="2:18" s="2" customFormat="1" ht="11.25">
      <c r="B71" s="59" t="s">
        <v>149</v>
      </c>
      <c r="C71" s="57" t="s">
        <v>51</v>
      </c>
      <c r="D71" s="2" t="s">
        <v>150</v>
      </c>
      <c r="E71" s="1">
        <v>45</v>
      </c>
      <c r="F71" s="1">
        <v>815</v>
      </c>
      <c r="G71" s="30">
        <v>24407.82</v>
      </c>
      <c r="H71" s="30">
        <v>2440.78</v>
      </c>
      <c r="I71" s="40">
        <v>39590</v>
      </c>
      <c r="J71" s="40">
        <v>40359</v>
      </c>
      <c r="K71" s="40">
        <v>40359</v>
      </c>
      <c r="L71" s="27">
        <v>567</v>
      </c>
      <c r="M71" s="27" t="s">
        <v>90</v>
      </c>
      <c r="N71" s="41">
        <v>769</v>
      </c>
      <c r="O71" s="41"/>
      <c r="P71" s="41"/>
      <c r="Q71" s="41"/>
      <c r="R71" s="41"/>
    </row>
    <row r="72" spans="2:18" s="2" customFormat="1" ht="11.25">
      <c r="B72" s="59" t="s">
        <v>151</v>
      </c>
      <c r="C72" s="57" t="s">
        <v>51</v>
      </c>
      <c r="D72" s="2" t="s">
        <v>152</v>
      </c>
      <c r="E72" s="1">
        <v>62</v>
      </c>
      <c r="F72" s="1">
        <v>414.8</v>
      </c>
      <c r="G72" s="30">
        <v>14258.9</v>
      </c>
      <c r="H72" s="30">
        <v>14156.88</v>
      </c>
      <c r="I72" s="40">
        <v>39492</v>
      </c>
      <c r="J72" s="40">
        <v>40359</v>
      </c>
      <c r="K72" s="40">
        <v>40359</v>
      </c>
      <c r="L72" s="27">
        <v>567</v>
      </c>
      <c r="M72" s="27" t="s">
        <v>60</v>
      </c>
      <c r="N72" s="41">
        <v>867</v>
      </c>
      <c r="O72" s="41"/>
      <c r="P72" s="41"/>
      <c r="Q72" s="41"/>
      <c r="R72" s="41"/>
    </row>
    <row r="73" spans="2:18" s="2" customFormat="1" ht="11.25">
      <c r="B73" s="59" t="s">
        <v>153</v>
      </c>
      <c r="C73" s="57" t="s">
        <v>51</v>
      </c>
      <c r="D73" s="2" t="s">
        <v>154</v>
      </c>
      <c r="E73" s="1">
        <v>38</v>
      </c>
      <c r="F73" s="1">
        <v>624.4</v>
      </c>
      <c r="G73" s="30">
        <v>17363.45</v>
      </c>
      <c r="H73" s="30">
        <v>17363.45</v>
      </c>
      <c r="I73" s="40">
        <v>39580</v>
      </c>
      <c r="J73" s="40">
        <v>40359</v>
      </c>
      <c r="K73" s="40">
        <v>40359</v>
      </c>
      <c r="L73" s="27">
        <v>567</v>
      </c>
      <c r="M73" s="27" t="s">
        <v>60</v>
      </c>
      <c r="N73" s="41">
        <v>779</v>
      </c>
      <c r="O73" s="41"/>
      <c r="P73" s="41"/>
      <c r="Q73" s="41"/>
      <c r="R73" s="41"/>
    </row>
    <row r="74" spans="2:18" s="2" customFormat="1" ht="11.25">
      <c r="B74" s="59" t="s">
        <v>155</v>
      </c>
      <c r="C74" s="57" t="s">
        <v>51</v>
      </c>
      <c r="D74" s="2" t="s">
        <v>156</v>
      </c>
      <c r="E74" s="1">
        <v>91</v>
      </c>
      <c r="F74" s="1">
        <v>1065.8</v>
      </c>
      <c r="G74" s="30">
        <v>41024.58</v>
      </c>
      <c r="H74" s="30">
        <v>4102.46</v>
      </c>
      <c r="I74" s="40">
        <v>39583</v>
      </c>
      <c r="J74" s="40">
        <v>40359</v>
      </c>
      <c r="K74" s="40">
        <v>40359</v>
      </c>
      <c r="L74" s="27">
        <v>567</v>
      </c>
      <c r="M74" s="27" t="s">
        <v>78</v>
      </c>
      <c r="N74" s="41">
        <v>776</v>
      </c>
      <c r="O74" s="41"/>
      <c r="P74" s="41"/>
      <c r="Q74" s="41"/>
      <c r="R74" s="41"/>
    </row>
    <row r="75" spans="2:18" s="2" customFormat="1" ht="11.25">
      <c r="B75" s="59" t="s">
        <v>157</v>
      </c>
      <c r="C75" s="57" t="s">
        <v>51</v>
      </c>
      <c r="D75" s="2" t="s">
        <v>158</v>
      </c>
      <c r="E75" s="1">
        <v>29</v>
      </c>
      <c r="F75" s="1">
        <v>353.4</v>
      </c>
      <c r="G75" s="30">
        <v>16470.6</v>
      </c>
      <c r="H75" s="30">
        <v>1647.06</v>
      </c>
      <c r="I75" s="40">
        <v>39498</v>
      </c>
      <c r="J75" s="40">
        <v>40359</v>
      </c>
      <c r="K75" s="40">
        <v>40359</v>
      </c>
      <c r="L75" s="27">
        <v>567</v>
      </c>
      <c r="M75" s="27" t="s">
        <v>72</v>
      </c>
      <c r="N75" s="41">
        <v>861</v>
      </c>
      <c r="O75" s="41"/>
      <c r="P75" s="41"/>
      <c r="Q75" s="41"/>
      <c r="R75" s="41"/>
    </row>
    <row r="76" spans="2:18" s="2" customFormat="1" ht="11.25">
      <c r="B76" s="59" t="s">
        <v>159</v>
      </c>
      <c r="C76" s="57" t="s">
        <v>51</v>
      </c>
      <c r="D76" s="2" t="s">
        <v>160</v>
      </c>
      <c r="E76" s="1">
        <v>63</v>
      </c>
      <c r="F76" s="1">
        <v>1587.4</v>
      </c>
      <c r="G76" s="30">
        <v>79437.58</v>
      </c>
      <c r="H76" s="30">
        <v>7943.76</v>
      </c>
      <c r="I76" s="40">
        <v>39505</v>
      </c>
      <c r="J76" s="40">
        <v>40359</v>
      </c>
      <c r="K76" s="40">
        <v>40359</v>
      </c>
      <c r="L76" s="27">
        <v>567</v>
      </c>
      <c r="M76" s="27" t="s">
        <v>161</v>
      </c>
      <c r="N76" s="41">
        <v>854</v>
      </c>
      <c r="O76" s="41"/>
      <c r="P76" s="41"/>
      <c r="Q76" s="41"/>
      <c r="R76" s="41"/>
    </row>
    <row r="77" spans="2:18" s="2" customFormat="1" ht="11.25">
      <c r="B77" s="59" t="s">
        <v>162</v>
      </c>
      <c r="C77" s="57" t="s">
        <v>51</v>
      </c>
      <c r="D77" s="2" t="s">
        <v>163</v>
      </c>
      <c r="E77" s="1">
        <v>75</v>
      </c>
      <c r="F77" s="1">
        <v>995</v>
      </c>
      <c r="G77" s="30">
        <v>35843.5</v>
      </c>
      <c r="H77" s="30">
        <v>35843.5</v>
      </c>
      <c r="I77" s="40">
        <v>39475</v>
      </c>
      <c r="J77" s="40">
        <v>40543</v>
      </c>
      <c r="K77" s="40">
        <v>40543</v>
      </c>
      <c r="L77" s="27">
        <v>751</v>
      </c>
      <c r="M77" s="27" t="s">
        <v>60</v>
      </c>
      <c r="N77" s="41">
        <v>1068</v>
      </c>
      <c r="O77" s="41"/>
      <c r="P77" s="41"/>
      <c r="Q77" s="41"/>
      <c r="R77" s="41"/>
    </row>
    <row r="78" spans="2:18" s="2" customFormat="1" ht="11.25">
      <c r="B78" s="59" t="s">
        <v>164</v>
      </c>
      <c r="C78" s="57" t="s">
        <v>58</v>
      </c>
      <c r="D78" s="2" t="s">
        <v>165</v>
      </c>
      <c r="E78" s="1">
        <v>68</v>
      </c>
      <c r="F78" s="1">
        <v>637.8</v>
      </c>
      <c r="G78" s="30">
        <v>45082.4</v>
      </c>
      <c r="H78" s="30">
        <v>4508.24</v>
      </c>
      <c r="I78" s="40">
        <v>39449</v>
      </c>
      <c r="J78" s="40">
        <v>40543</v>
      </c>
      <c r="K78" s="40">
        <v>40543</v>
      </c>
      <c r="L78" s="27">
        <v>751</v>
      </c>
      <c r="M78" s="27" t="s">
        <v>166</v>
      </c>
      <c r="N78" s="41">
        <v>1094</v>
      </c>
      <c r="O78" s="41"/>
      <c r="P78" s="41"/>
      <c r="Q78" s="41"/>
      <c r="R78" s="41"/>
    </row>
    <row r="79" spans="2:18" s="2" customFormat="1" ht="11.25">
      <c r="B79" s="59" t="s">
        <v>167</v>
      </c>
      <c r="C79" s="57" t="s">
        <v>51</v>
      </c>
      <c r="D79" s="2" t="s">
        <v>168</v>
      </c>
      <c r="E79" s="1">
        <v>90</v>
      </c>
      <c r="F79" s="1">
        <v>2892.4</v>
      </c>
      <c r="G79" s="30">
        <v>99711.02</v>
      </c>
      <c r="H79" s="30">
        <v>39884.41</v>
      </c>
      <c r="I79" s="40">
        <v>39366</v>
      </c>
      <c r="J79" s="40">
        <v>40543</v>
      </c>
      <c r="K79" s="40">
        <v>40543</v>
      </c>
      <c r="L79" s="27">
        <v>751</v>
      </c>
      <c r="M79" s="27" t="s">
        <v>75</v>
      </c>
      <c r="N79" s="41">
        <v>1177</v>
      </c>
      <c r="O79" s="41"/>
      <c r="P79" s="41"/>
      <c r="Q79" s="41"/>
      <c r="R79" s="41"/>
    </row>
    <row r="80" spans="2:18" s="2" customFormat="1" ht="11.25">
      <c r="B80" s="59" t="s">
        <v>169</v>
      </c>
      <c r="C80" s="57" t="s">
        <v>51</v>
      </c>
      <c r="D80" s="2" t="s">
        <v>170</v>
      </c>
      <c r="E80" s="1">
        <v>49</v>
      </c>
      <c r="F80" s="1">
        <v>379</v>
      </c>
      <c r="G80" s="30">
        <v>12003.15</v>
      </c>
      <c r="H80" s="30">
        <v>1200.32</v>
      </c>
      <c r="I80" s="40">
        <v>39505</v>
      </c>
      <c r="J80" s="40">
        <v>40543</v>
      </c>
      <c r="K80" s="40">
        <v>40543</v>
      </c>
      <c r="L80" s="27">
        <v>751</v>
      </c>
      <c r="M80" s="27" t="s">
        <v>60</v>
      </c>
      <c r="N80" s="41">
        <v>1038</v>
      </c>
      <c r="O80" s="41"/>
      <c r="P80" s="41"/>
      <c r="Q80" s="41"/>
      <c r="R80" s="41"/>
    </row>
    <row r="81" spans="2:18" s="2" customFormat="1" ht="11.25">
      <c r="B81" s="59" t="s">
        <v>171</v>
      </c>
      <c r="C81" s="57" t="s">
        <v>58</v>
      </c>
      <c r="D81" s="2" t="s">
        <v>172</v>
      </c>
      <c r="E81" s="1">
        <v>431</v>
      </c>
      <c r="F81" s="1">
        <v>2536</v>
      </c>
      <c r="G81" s="30">
        <v>109560.95</v>
      </c>
      <c r="H81" s="30">
        <v>53684.86</v>
      </c>
      <c r="I81" s="40">
        <v>39315</v>
      </c>
      <c r="J81" s="40">
        <v>40543</v>
      </c>
      <c r="K81" s="40">
        <v>40543</v>
      </c>
      <c r="L81" s="27">
        <v>751</v>
      </c>
      <c r="M81" s="27" t="s">
        <v>60</v>
      </c>
      <c r="N81" s="41">
        <v>1228</v>
      </c>
      <c r="O81" s="41"/>
      <c r="P81" s="41"/>
      <c r="Q81" s="41"/>
      <c r="R81" s="41"/>
    </row>
    <row r="82" spans="2:18" s="2" customFormat="1" ht="11.25">
      <c r="B82" s="59" t="s">
        <v>173</v>
      </c>
      <c r="C82" s="57" t="s">
        <v>51</v>
      </c>
      <c r="D82" s="2" t="s">
        <v>174</v>
      </c>
      <c r="E82" s="1">
        <v>135</v>
      </c>
      <c r="F82" s="1">
        <v>3152.6</v>
      </c>
      <c r="G82" s="30">
        <v>82260.5</v>
      </c>
      <c r="H82" s="30">
        <v>52436.31</v>
      </c>
      <c r="I82" s="40">
        <v>39485</v>
      </c>
      <c r="J82" s="40">
        <v>40543</v>
      </c>
      <c r="K82" s="40">
        <v>40543</v>
      </c>
      <c r="L82" s="27">
        <v>751</v>
      </c>
      <c r="M82" s="27" t="s">
        <v>175</v>
      </c>
      <c r="N82" s="41">
        <v>1058</v>
      </c>
      <c r="O82" s="41"/>
      <c r="P82" s="41"/>
      <c r="Q82" s="41"/>
      <c r="R82" s="41"/>
    </row>
    <row r="83" spans="2:18" s="2" customFormat="1" ht="11.25">
      <c r="B83" s="59" t="s">
        <v>176</v>
      </c>
      <c r="C83" s="57" t="s">
        <v>51</v>
      </c>
      <c r="D83" s="2" t="s">
        <v>177</v>
      </c>
      <c r="E83" s="1">
        <v>140</v>
      </c>
      <c r="F83" s="1">
        <v>3245.2</v>
      </c>
      <c r="G83" s="30">
        <v>94062</v>
      </c>
      <c r="H83" s="30">
        <v>9406.2</v>
      </c>
      <c r="I83" s="40">
        <v>39338</v>
      </c>
      <c r="J83" s="40">
        <v>40724</v>
      </c>
      <c r="K83" s="40">
        <v>40724</v>
      </c>
      <c r="L83" s="27">
        <v>932</v>
      </c>
      <c r="M83" s="27" t="s">
        <v>75</v>
      </c>
      <c r="N83" s="41">
        <v>1386</v>
      </c>
      <c r="O83" s="41"/>
      <c r="P83" s="41"/>
      <c r="Q83" s="41"/>
      <c r="R83" s="41"/>
    </row>
    <row r="84" spans="2:18" s="2" customFormat="1" ht="11.25">
      <c r="B84" s="59" t="s">
        <v>178</v>
      </c>
      <c r="C84" s="57" t="s">
        <v>51</v>
      </c>
      <c r="D84" s="2" t="s">
        <v>179</v>
      </c>
      <c r="E84" s="1">
        <v>77</v>
      </c>
      <c r="F84" s="1">
        <v>1796</v>
      </c>
      <c r="G84" s="30">
        <v>55641.29</v>
      </c>
      <c r="H84" s="30">
        <v>55641.29</v>
      </c>
      <c r="I84" s="40">
        <v>39660</v>
      </c>
      <c r="J84" s="40">
        <v>40724</v>
      </c>
      <c r="K84" s="40">
        <v>40724</v>
      </c>
      <c r="L84" s="27">
        <v>932</v>
      </c>
      <c r="M84" s="27" t="s">
        <v>180</v>
      </c>
      <c r="N84" s="41">
        <v>1064</v>
      </c>
      <c r="O84" s="41"/>
      <c r="P84" s="41"/>
      <c r="Q84" s="41"/>
      <c r="R84" s="41"/>
    </row>
    <row r="85" spans="2:18" s="2" customFormat="1" ht="11.25">
      <c r="B85" s="59" t="s">
        <v>181</v>
      </c>
      <c r="C85" s="57" t="s">
        <v>51</v>
      </c>
      <c r="D85" s="2" t="s">
        <v>182</v>
      </c>
      <c r="E85" s="1">
        <v>88</v>
      </c>
      <c r="F85" s="1">
        <v>1907</v>
      </c>
      <c r="G85" s="30">
        <v>72671.57</v>
      </c>
      <c r="H85" s="30">
        <v>28297.26</v>
      </c>
      <c r="I85" s="40">
        <v>39660</v>
      </c>
      <c r="J85" s="40">
        <v>40724</v>
      </c>
      <c r="K85" s="40">
        <v>40724</v>
      </c>
      <c r="L85" s="27">
        <v>932</v>
      </c>
      <c r="M85" s="27" t="s">
        <v>75</v>
      </c>
      <c r="N85" s="41">
        <v>1064</v>
      </c>
      <c r="O85" s="41"/>
      <c r="P85" s="41"/>
      <c r="Q85" s="41"/>
      <c r="R85" s="41"/>
    </row>
    <row r="86" spans="2:18" s="2" customFormat="1" ht="11.25">
      <c r="B86" s="59" t="s">
        <v>183</v>
      </c>
      <c r="C86" s="57" t="s">
        <v>51</v>
      </c>
      <c r="D86" s="2" t="s">
        <v>184</v>
      </c>
      <c r="E86" s="1">
        <v>126</v>
      </c>
      <c r="F86" s="1">
        <v>3987.2</v>
      </c>
      <c r="G86" s="30">
        <v>144025.61</v>
      </c>
      <c r="H86" s="30">
        <v>14402.56</v>
      </c>
      <c r="I86" s="40">
        <v>39660</v>
      </c>
      <c r="J86" s="40">
        <v>40724</v>
      </c>
      <c r="K86" s="40">
        <v>40724</v>
      </c>
      <c r="L86" s="27">
        <v>932</v>
      </c>
      <c r="M86" s="27" t="s">
        <v>75</v>
      </c>
      <c r="N86" s="41">
        <v>1064</v>
      </c>
      <c r="O86" s="41"/>
      <c r="P86" s="41"/>
      <c r="Q86" s="41"/>
      <c r="R86" s="41"/>
    </row>
    <row r="87" spans="2:18" s="2" customFormat="1" ht="11.25">
      <c r="B87" s="59" t="s">
        <v>185</v>
      </c>
      <c r="C87" s="57" t="s">
        <v>51</v>
      </c>
      <c r="D87" s="2" t="s">
        <v>186</v>
      </c>
      <c r="E87" s="1">
        <v>485</v>
      </c>
      <c r="F87" s="1">
        <v>4921.8</v>
      </c>
      <c r="G87" s="30">
        <v>172555.88</v>
      </c>
      <c r="H87" s="30">
        <v>46724.67</v>
      </c>
      <c r="I87" s="40">
        <v>39505</v>
      </c>
      <c r="J87" s="40">
        <v>40724</v>
      </c>
      <c r="K87" s="40">
        <v>40724</v>
      </c>
      <c r="L87" s="27">
        <v>932</v>
      </c>
      <c r="M87" s="27" t="s">
        <v>187</v>
      </c>
      <c r="N87" s="41">
        <v>1219</v>
      </c>
      <c r="O87" s="41"/>
      <c r="P87" s="41"/>
      <c r="Q87" s="41"/>
      <c r="R87" s="41"/>
    </row>
    <row r="88" spans="2:18" s="2" customFormat="1" ht="11.25">
      <c r="B88" s="59" t="s">
        <v>188</v>
      </c>
      <c r="C88" s="57" t="s">
        <v>51</v>
      </c>
      <c r="D88" s="2" t="s">
        <v>189</v>
      </c>
      <c r="E88" s="1">
        <v>236</v>
      </c>
      <c r="F88" s="1">
        <v>2623</v>
      </c>
      <c r="G88" s="30">
        <v>78663.94</v>
      </c>
      <c r="H88" s="30">
        <v>7866.39</v>
      </c>
      <c r="I88" s="40">
        <v>39505</v>
      </c>
      <c r="J88" s="40">
        <v>40724</v>
      </c>
      <c r="K88" s="40">
        <v>40724</v>
      </c>
      <c r="L88" s="27">
        <v>932</v>
      </c>
      <c r="M88" s="27" t="s">
        <v>60</v>
      </c>
      <c r="N88" s="41">
        <v>1219</v>
      </c>
      <c r="O88" s="41"/>
      <c r="P88" s="41"/>
      <c r="Q88" s="41"/>
      <c r="R88" s="41"/>
    </row>
    <row r="89" spans="2:18" s="2" customFormat="1" ht="11.25">
      <c r="B89" s="59" t="s">
        <v>190</v>
      </c>
      <c r="C89" s="57" t="s">
        <v>51</v>
      </c>
      <c r="D89" s="2" t="s">
        <v>191</v>
      </c>
      <c r="E89" s="1">
        <v>150</v>
      </c>
      <c r="F89" s="1">
        <v>3468.4</v>
      </c>
      <c r="G89" s="30">
        <v>153553.65</v>
      </c>
      <c r="H89" s="30">
        <v>15355.37</v>
      </c>
      <c r="I89" s="40">
        <v>39728</v>
      </c>
      <c r="J89" s="40">
        <v>40724</v>
      </c>
      <c r="K89" s="40">
        <v>40724</v>
      </c>
      <c r="L89" s="27">
        <v>932</v>
      </c>
      <c r="M89" s="27" t="s">
        <v>75</v>
      </c>
      <c r="N89" s="41">
        <v>996</v>
      </c>
      <c r="O89" s="41"/>
      <c r="P89" s="41"/>
      <c r="Q89" s="41"/>
      <c r="R89" s="41"/>
    </row>
    <row r="90" spans="2:18" s="2" customFormat="1" ht="11.25">
      <c r="B90" s="59" t="s">
        <v>192</v>
      </c>
      <c r="C90" s="57" t="s">
        <v>51</v>
      </c>
      <c r="D90" s="2" t="s">
        <v>193</v>
      </c>
      <c r="E90" s="1">
        <v>105</v>
      </c>
      <c r="F90" s="1">
        <v>1951.6</v>
      </c>
      <c r="G90" s="30">
        <v>62086.62</v>
      </c>
      <c r="H90" s="30">
        <v>6208.66</v>
      </c>
      <c r="I90" s="40">
        <v>39730</v>
      </c>
      <c r="J90" s="40">
        <v>40724</v>
      </c>
      <c r="K90" s="40">
        <v>40724</v>
      </c>
      <c r="L90" s="27">
        <v>932</v>
      </c>
      <c r="M90" s="27" t="s">
        <v>63</v>
      </c>
      <c r="N90" s="41">
        <v>994</v>
      </c>
      <c r="O90" s="41"/>
      <c r="P90" s="41"/>
      <c r="Q90" s="41"/>
      <c r="R90" s="41"/>
    </row>
    <row r="91" spans="2:18" s="2" customFormat="1" ht="11.25">
      <c r="B91" s="59" t="s">
        <v>194</v>
      </c>
      <c r="C91" s="57" t="s">
        <v>51</v>
      </c>
      <c r="D91" s="2" t="s">
        <v>195</v>
      </c>
      <c r="E91" s="1">
        <v>55</v>
      </c>
      <c r="F91" s="1">
        <v>905</v>
      </c>
      <c r="G91" s="30">
        <v>19684.41</v>
      </c>
      <c r="H91" s="30">
        <v>1968.44</v>
      </c>
      <c r="I91" s="40">
        <v>39568</v>
      </c>
      <c r="J91" s="40">
        <v>40724</v>
      </c>
      <c r="K91" s="40">
        <v>40724</v>
      </c>
      <c r="L91" s="27">
        <v>932</v>
      </c>
      <c r="M91" s="27" t="s">
        <v>196</v>
      </c>
      <c r="N91" s="41">
        <v>1156</v>
      </c>
      <c r="O91" s="41"/>
      <c r="P91" s="41"/>
      <c r="Q91" s="41"/>
      <c r="R91" s="41"/>
    </row>
    <row r="92" spans="2:18" s="2" customFormat="1" ht="11.25">
      <c r="B92" s="59" t="s">
        <v>197</v>
      </c>
      <c r="C92" s="57" t="s">
        <v>51</v>
      </c>
      <c r="D92" s="2" t="s">
        <v>198</v>
      </c>
      <c r="E92" s="1">
        <v>71</v>
      </c>
      <c r="F92" s="1">
        <v>1993</v>
      </c>
      <c r="G92" s="30">
        <v>70312.81</v>
      </c>
      <c r="H92" s="30">
        <v>7031.28</v>
      </c>
      <c r="I92" s="40">
        <v>39660</v>
      </c>
      <c r="J92" s="40">
        <v>40724</v>
      </c>
      <c r="K92" s="40">
        <v>40724</v>
      </c>
      <c r="L92" s="27">
        <v>932</v>
      </c>
      <c r="M92" s="27" t="s">
        <v>75</v>
      </c>
      <c r="N92" s="41">
        <v>1064</v>
      </c>
      <c r="O92" s="41"/>
      <c r="P92" s="41"/>
      <c r="Q92" s="41"/>
      <c r="R92" s="41"/>
    </row>
    <row r="93" spans="2:18" s="2" customFormat="1" ht="11.25">
      <c r="B93" s="59" t="s">
        <v>199</v>
      </c>
      <c r="C93" s="57" t="s">
        <v>51</v>
      </c>
      <c r="D93" s="2" t="s">
        <v>200</v>
      </c>
      <c r="E93" s="1">
        <v>208.5</v>
      </c>
      <c r="F93" s="1">
        <v>6529</v>
      </c>
      <c r="G93" s="30">
        <v>324848.3</v>
      </c>
      <c r="H93" s="30">
        <v>324848.3</v>
      </c>
      <c r="I93" s="40">
        <v>39709</v>
      </c>
      <c r="J93" s="40">
        <v>40908</v>
      </c>
      <c r="K93" s="40">
        <v>40908</v>
      </c>
      <c r="L93" s="27">
        <v>1116</v>
      </c>
      <c r="M93" s="27" t="s">
        <v>90</v>
      </c>
      <c r="N93" s="41">
        <v>1199</v>
      </c>
      <c r="O93" s="41"/>
      <c r="P93" s="41"/>
      <c r="Q93" s="41"/>
      <c r="R93" s="41"/>
    </row>
    <row r="94" spans="2:18" s="2" customFormat="1" ht="11.25">
      <c r="B94" s="59"/>
      <c r="C94" s="57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9"/>
      <c r="C95" s="57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9"/>
      <c r="C96" s="57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9"/>
      <c r="C97" s="57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9"/>
      <c r="C98" s="57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9"/>
      <c r="C99" s="57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9"/>
      <c r="C100" s="57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9"/>
      <c r="C101" s="57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9"/>
      <c r="C102" s="57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9"/>
      <c r="C103" s="57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9"/>
      <c r="C104" s="57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9"/>
      <c r="C105" s="57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9"/>
      <c r="C106" s="57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9"/>
      <c r="C107" s="57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9"/>
      <c r="C108" s="57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9"/>
      <c r="C109" s="57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9"/>
      <c r="C110" s="57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9"/>
      <c r="C111" s="57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9"/>
      <c r="C112" s="57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9"/>
      <c r="C113" s="57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9"/>
      <c r="C114" s="57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9"/>
      <c r="C115" s="57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9"/>
      <c r="C116" s="57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9"/>
      <c r="C117" s="57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9"/>
      <c r="C118" s="57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9"/>
      <c r="C119" s="57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9"/>
      <c r="C120" s="57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9"/>
      <c r="C121" s="57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9"/>
      <c r="C122" s="57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9"/>
      <c r="C123" s="57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9"/>
      <c r="C124" s="57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9"/>
      <c r="C125" s="57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9"/>
      <c r="C126" s="57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9"/>
      <c r="C127" s="57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9"/>
      <c r="C128" s="57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9"/>
      <c r="C129" s="57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9"/>
      <c r="C130" s="57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9"/>
      <c r="C131" s="57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9"/>
      <c r="C132" s="57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9"/>
      <c r="C133" s="57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9"/>
      <c r="C134" s="57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9"/>
      <c r="C135" s="57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9"/>
      <c r="C136" s="57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9"/>
      <c r="C137" s="57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9"/>
      <c r="C138" s="57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9"/>
      <c r="C139" s="57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9"/>
      <c r="C140" s="57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9"/>
      <c r="C141" s="57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9"/>
      <c r="C142" s="57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9"/>
      <c r="C143" s="57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9"/>
      <c r="C144" s="57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9"/>
      <c r="C145" s="57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9"/>
      <c r="C146" s="57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9"/>
      <c r="C147" s="57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9"/>
      <c r="C148" s="57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9"/>
      <c r="C149" s="57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9"/>
      <c r="C150" s="57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9"/>
      <c r="C151" s="57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