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<sst xmlns="http://schemas.openxmlformats.org/spreadsheetml/2006/main" count="210" uniqueCount="157">
  <si>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</si>
  <si>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</si>
  <si>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</si>
  <si>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</si>
  <si>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</si>
  <si>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</si>
  <si>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</si>
  <si>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</si>
  <si>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</si>
  <si>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</si>
  <si>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</si>
  <si>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</si>
  <si>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</si>
  <si>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</si>
  <si>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</si>
  <si>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</si>
  <si>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</si>
  <si>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</si>
  <si>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</si>
  <si>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</si>
  <si>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</si>
  <si>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</si>
  <si>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</si>
  <si>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</si>
  <si>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</si>
  <si>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</si>
  <si>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</si>
  <si>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</si>
  <si>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</si>
  <si>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</si>
  <si>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</si>
  <si>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</si>
  <si>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</si>
  <si>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</si>
  <si>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</si>
  <si>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</si>
  <si>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</si>
  <si>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</si>
  <si>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</si>
  <si>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</si>
  <si>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</si>
  <si>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</si>
  <si>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</si>
  <si>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</si>
  <si>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</si>
  <si>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</si>
  <si>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</si>
  <si>
    <t xml:space="preserve">GIGUERE LOGGING INC.                             </t>
  </si>
  <si>
    <t xml:space="preserve">ORO LOGGING                                      </t>
  </si>
  <si>
    <t xml:space="preserve">RICHARD KIRSCHNER                                </t>
  </si>
  <si>
    <t xml:space="preserve">DAVE JOHNSON                                     </t>
  </si>
  <si>
    <t xml:space="preserve">BOB'S CUSTOM LOGGING                             </t>
  </si>
  <si>
    <t xml:space="preserve">GEORGE WILLA                                     </t>
  </si>
  <si>
    <t xml:space="preserve">MARVIN NELSON FOR/PR                             </t>
  </si>
  <si>
    <t xml:space="preserve">SANVILLE TRUCKING                                </t>
  </si>
  <si>
    <t xml:space="preserve">K &amp; K LOGGING                                    </t>
  </si>
  <si>
    <t xml:space="preserve">LARSON FOR/PRO                                   </t>
  </si>
  <si>
    <t xml:space="preserve">JOE LAFLEUR LOGGING                              </t>
  </si>
  <si>
    <t>Open Contract Analysis for the Ecanaba Forest Management Unit</t>
  </si>
  <si>
    <t xml:space="preserve">HAYWARD BAY PATCHES           </t>
  </si>
  <si>
    <t xml:space="preserve">LOST CORNER                   </t>
  </si>
  <si>
    <t xml:space="preserve">HODUSKI FOR/PRO                                  </t>
  </si>
  <si>
    <t xml:space="preserve">CCC ROAD SALE                 </t>
  </si>
  <si>
    <t xml:space="preserve">LAURENCE MATHIAS                                 </t>
  </si>
  <si>
    <t xml:space="preserve">SNOWSHOE TAMARACK             </t>
  </si>
  <si>
    <t xml:space="preserve">WARREN SUCHOVSKY                                 </t>
  </si>
  <si>
    <t xml:space="preserve"> ND ROAD                      </t>
  </si>
  <si>
    <t xml:space="preserve">SNOW FLEA                     </t>
  </si>
  <si>
    <t xml:space="preserve">GUS WETTHUHN                                     </t>
  </si>
  <si>
    <t xml:space="preserve">SPIDER WEB HARDWOODS          </t>
  </si>
  <si>
    <t xml:space="preserve">STANLEY POLARSKI                                 </t>
  </si>
  <si>
    <t xml:space="preserve">DEAD OAK BLOCK 5              </t>
  </si>
  <si>
    <t xml:space="preserve">ERNIE KLITZKE                                    </t>
  </si>
  <si>
    <t xml:space="preserve">GROUSE FEATHERS               </t>
  </si>
  <si>
    <t xml:space="preserve">PENINSULA PINE BLOCK          </t>
  </si>
  <si>
    <t xml:space="preserve">WINTER RUN ASPEN SALE         </t>
  </si>
  <si>
    <t xml:space="preserve">B.Z. BLOCK SALE               </t>
  </si>
  <si>
    <t xml:space="preserve">RALPH BUGAY                                      </t>
  </si>
  <si>
    <t xml:space="preserve">BLUE BLAZES HARDWOOD          </t>
  </si>
  <si>
    <t xml:space="preserve">DOUGLAS SANVILLE TRUCKING                        </t>
  </si>
  <si>
    <t xml:space="preserve">BONEYARD PATCHES              </t>
  </si>
  <si>
    <t xml:space="preserve">CAMP "O" TOWN ROAD            </t>
  </si>
  <si>
    <t xml:space="preserve">COMPARTMENT 88 ASPEN SALE     </t>
  </si>
  <si>
    <t xml:space="preserve">COURTING GROUSE               </t>
  </si>
  <si>
    <t xml:space="preserve">BOULDER LAKE FIBRE LLC                           </t>
  </si>
  <si>
    <t xml:space="preserve">CROWING ROOSTER HARDWOOD      </t>
  </si>
  <si>
    <t xml:space="preserve">DAGGETT BLOCK                 </t>
  </si>
  <si>
    <t xml:space="preserve">DEADHORSE "Q" SALE            </t>
  </si>
  <si>
    <t xml:space="preserve">DEADHORSE CHASE SALE          </t>
  </si>
  <si>
    <t xml:space="preserve">DRENCHED DAYS ASPEN SALE      </t>
  </si>
  <si>
    <t xml:space="preserve">DUCK LAKE                     </t>
  </si>
  <si>
    <t xml:space="preserve">KARL SUCHOVSKY LOGGING                           </t>
  </si>
  <si>
    <t xml:space="preserve">ELWOOD CREEK/WESTMAN ROAD     </t>
  </si>
  <si>
    <t xml:space="preserve">ENGINE 80 SALE                </t>
  </si>
  <si>
    <t xml:space="preserve">FOWLER CREEK SALE             </t>
  </si>
  <si>
    <t xml:space="preserve">MELVIN DELAURELLE                                </t>
  </si>
  <si>
    <t xml:space="preserve">LEAPING FROG                  </t>
  </si>
  <si>
    <t xml:space="preserve">LOST KITTEN SALE              </t>
  </si>
  <si>
    <t xml:space="preserve">JOHN PROEHL                                      </t>
  </si>
  <si>
    <t xml:space="preserve">LOST MOOSE                    </t>
  </si>
  <si>
    <t xml:space="preserve">DARELL VERBA LOGGING                             </t>
  </si>
  <si>
    <t xml:space="preserve">SCHUSTER'S CAMP               </t>
  </si>
  <si>
    <t xml:space="preserve">SECOND STRING                 </t>
  </si>
  <si>
    <t xml:space="preserve">SHAKEY RIVER PATCHES          </t>
  </si>
  <si>
    <t xml:space="preserve">SLAGA'S RIDGE                 </t>
  </si>
  <si>
    <t xml:space="preserve">KLEIMAN FOR/PRO                                  </t>
  </si>
  <si>
    <t xml:space="preserve">SURVEY CREW BALM SALE         </t>
  </si>
  <si>
    <t xml:space="preserve">WINDTHROWN ASPEN              </t>
  </si>
  <si>
    <t xml:space="preserve">WINTER WONDERLAND SALE        </t>
  </si>
  <si>
    <t xml:space="preserve">WOODLAWN ASPEN II             </t>
  </si>
  <si>
    <t xml:space="preserve">JAMES L. BERUBE FOREST PRODUCTS                  </t>
  </si>
  <si>
    <t xml:space="preserve">3RD TIMES A CHARM             </t>
  </si>
  <si>
    <t xml:space="preserve">SCARS &amp; STRIPES SALE          </t>
  </si>
  <si>
    <t xml:space="preserve">SUNKEN DOZER                  </t>
  </si>
  <si>
    <t xml:space="preserve">COLE &amp; COLE FOR/PRO                              </t>
  </si>
  <si>
    <t xml:space="preserve">DEHAAS CREEK                  </t>
  </si>
  <si>
    <t xml:space="preserve">JOHN SIVULA &amp; SONS                               </t>
  </si>
  <si>
    <t xml:space="preserve">HEIDENREICH SALE              </t>
  </si>
  <si>
    <t xml:space="preserve">RUSSELL DJR LOGGING                              </t>
  </si>
  <si>
    <t xml:space="preserve">NORTH BRANCH NORTH            </t>
  </si>
  <si>
    <t xml:space="preserve">NORMAN DOLSKY                                    </t>
  </si>
  <si>
    <t xml:space="preserve">NORTH BRANCH SOUTH            </t>
  </si>
  <si>
    <t xml:space="preserve">RAINBOW BLOCK                 </t>
  </si>
  <si>
    <t xml:space="preserve">SWANSON ROAD ASPEN            </t>
  </si>
  <si>
    <t xml:space="preserve">DAVE ZWERGEL                                     </t>
  </si>
  <si>
    <t xml:space="preserve">Z PINE                        </t>
  </si>
  <si>
    <t xml:space="preserve">DOWNRIGGER HARDWOOD SALE      </t>
  </si>
  <si>
    <t xml:space="preserve">FOURNIER'S ISLAND SALE        </t>
  </si>
  <si>
    <t xml:space="preserve">LITTLE RED RIDINGHOOD         </t>
  </si>
  <si>
    <t xml:space="preserve">LONE GOBBLER SALE             </t>
  </si>
  <si>
    <t xml:space="preserve">OLIVER LAKE                   </t>
  </si>
  <si>
    <t xml:space="preserve">SCOTT HAFEMAN FOREST PRODUCTS                    </t>
  </si>
  <si>
    <t xml:space="preserve">PHANTOM WOLF SALE             </t>
  </si>
  <si>
    <t xml:space="preserve">RENO CREEK SALE               </t>
  </si>
  <si>
    <t xml:space="preserve">MARK KLEIMAN FOREST PRODUCTS                     </t>
  </si>
  <si>
    <t xml:space="preserve">THE RIVER RUNS BY IT SALE     </t>
  </si>
  <si>
    <t xml:space="preserve">TRUNDLE-TAIL                  </t>
  </si>
  <si>
    <t xml:space="preserve">BRAMPTON HEIGHTS ASPEN        </t>
  </si>
  <si>
    <t xml:space="preserve">DETEMPLE ROAD - EAST BRANCH   </t>
  </si>
  <si>
    <t xml:space="preserve">DETEMPLE ROAD - WEST BRANCH   </t>
  </si>
  <si>
    <t xml:space="preserve">GOODYEAR STUDDED SNOWSHOE     </t>
  </si>
  <si>
    <t xml:space="preserve">TONY HEIDEN                                      </t>
  </si>
  <si>
    <t xml:space="preserve">HURRICANE DENNIS              </t>
  </si>
  <si>
    <t xml:space="preserve">MOOSEWOOD NOTCH BLOCK         </t>
  </si>
  <si>
    <t xml:space="preserve">RULEAU CREEK                  </t>
  </si>
  <si>
    <t xml:space="preserve">CAMP GLUG GLUG                </t>
  </si>
  <si>
    <t xml:space="preserve">DEADHORSE HARDWOOD            </t>
  </si>
  <si>
    <t xml:space="preserve">MCINTYRE'S HARDWOOD           </t>
  </si>
  <si>
    <t xml:space="preserve">ROBERT MCINTYRE                                  </t>
  </si>
  <si>
    <t xml:space="preserve">MIKE'S 30 YEAR                </t>
  </si>
  <si>
    <t xml:space="preserve">OILNUT KNOB BLOCK             </t>
  </si>
  <si>
    <t xml:space="preserve">NICK THONEY                                      </t>
  </si>
  <si>
    <t xml:space="preserve">RIDGE WALKER BLOCK            </t>
  </si>
  <si>
    <t xml:space="preserve">RUSTY CHEVY                   </t>
  </si>
  <si>
    <t xml:space="preserve">TWO CLUTCH HARDWOODS          </t>
  </si>
  <si>
    <t xml:space="preserve">WET FOOT FLATS BLOCK          </t>
  </si>
  <si>
    <t xml:space="preserve">HAMMOND BROOK BLOCK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</si>
</sst>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58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28" t="s">
        <v>39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73</v>
      </c>
      <c r="L16" s="30"/>
    </row>
    <row r="17" spans="4:12" ht="12.75">
      <c r="D17" s="12" t="s">
        <v>36</v>
      </c>
      <c r="G17" s="21">
        <f>DSUM(DATABASE,4,$T$13:$T$14)</f>
        <v>5222.3</v>
      </c>
      <c r="L17" s="30"/>
    </row>
    <row r="18" spans="4:12" ht="12.75">
      <c r="D18" s="12" t="s">
        <v>37</v>
      </c>
      <c r="G18" s="21">
        <f>DSUM(DATABASE,5,$T$13:$T$14)</f>
        <v>73740.4</v>
      </c>
      <c r="L18" s="30"/>
    </row>
    <row r="19" spans="4:12" ht="12.75">
      <c r="D19" s="12" t="s">
        <v>34</v>
      </c>
      <c r="G19" s="18">
        <f>DSUM(DATABASE,6,$T$13:$T$14)</f>
        <v>2181424.17</v>
      </c>
      <c r="L19" s="30"/>
    </row>
    <row r="20" spans="4:12" ht="12.75">
      <c r="D20" s="12" t="s">
        <v>38</v>
      </c>
      <c r="G20" s="18">
        <f>DSUM(DATABASE,7,$T$13:$T$14)</f>
        <v>1029149.0900000001</v>
      </c>
      <c r="L20" s="30"/>
    </row>
    <row r="21" spans="4:12" ht="12.75">
      <c r="D21" s="12" t="s">
        <v>35</v>
      </c>
      <c r="E21" s="22"/>
      <c r="F21" s="22"/>
      <c r="G21" s="18">
        <f>+G19-G20</f>
        <v>1152275.0799999998</v>
      </c>
      <c r="L21" s="30"/>
    </row>
    <row r="22" spans="4:12" ht="12.75">
      <c r="D22" s="12" t="s">
        <v>45</v>
      </c>
      <c r="E22" s="22"/>
      <c r="F22" s="22"/>
      <c r="G22" s="45">
        <f>+G20/G19</f>
        <v>0.47177853081182286</v>
      </c>
      <c r="L22" s="30"/>
    </row>
    <row r="23" spans="4:12" ht="12.75">
      <c r="D23" s="12" t="s">
        <v>41</v>
      </c>
      <c r="E23" s="22"/>
      <c r="F23" s="22"/>
      <c r="G23" s="60">
        <v>36749</v>
      </c>
      <c r="L23" s="30"/>
    </row>
    <row r="24" spans="4:12" ht="13.5" thickBot="1">
      <c r="D24" s="11" t="s">
        <v>44</v>
      </c>
      <c r="E24" s="6"/>
      <c r="F24" s="6"/>
      <c r="G24" s="61">
        <f>DAVERAGE(DATABASE,13,T12:T13)/365</f>
        <v>3.277425408144117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9"/>
      <c r="P28" s="59"/>
      <c r="Q28" s="59"/>
      <c r="R28" s="59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42</v>
      </c>
      <c r="N30" s="36" t="s">
        <v>43</v>
      </c>
      <c r="O30" s="59"/>
      <c r="P30" s="59"/>
      <c r="Q30" s="59"/>
      <c r="R30" s="59"/>
    </row>
    <row r="31" spans="2:14" s="2" customFormat="1" ht="12" thickTop="1">
      <c r="B31" s="2">
        <v>330339701</v>
      </c>
      <c r="C31" s="2">
        <v>2</v>
      </c>
      <c r="D31" s="2" t="s">
        <v>59</v>
      </c>
      <c r="E31" s="1">
        <v>48</v>
      </c>
      <c r="F31" s="1">
        <v>1021</v>
      </c>
      <c r="G31" s="37">
        <v>39677.5</v>
      </c>
      <c r="H31" s="37">
        <v>17254.88</v>
      </c>
      <c r="I31" s="47">
        <v>35670</v>
      </c>
      <c r="J31" s="47">
        <v>36616</v>
      </c>
      <c r="K31" s="47">
        <v>36616</v>
      </c>
      <c r="L31" s="2">
        <v>-133</v>
      </c>
      <c r="M31" s="2" t="s">
        <v>51</v>
      </c>
      <c r="N31" s="2">
        <v>946</v>
      </c>
    </row>
    <row r="32" spans="2:14" s="2" customFormat="1" ht="11.25">
      <c r="B32" s="2">
        <v>330429301</v>
      </c>
      <c r="C32" s="2">
        <v>1</v>
      </c>
      <c r="D32" s="2" t="s">
        <v>60</v>
      </c>
      <c r="E32" s="1">
        <v>111</v>
      </c>
      <c r="F32" s="1">
        <v>2045</v>
      </c>
      <c r="G32" s="37">
        <v>48418.11</v>
      </c>
      <c r="H32" s="37">
        <v>46186.28</v>
      </c>
      <c r="I32" s="47">
        <v>34331</v>
      </c>
      <c r="J32" s="47">
        <v>35430</v>
      </c>
      <c r="K32" s="47">
        <v>36616</v>
      </c>
      <c r="L32" s="2">
        <v>-133</v>
      </c>
      <c r="M32" s="2" t="s">
        <v>61</v>
      </c>
      <c r="N32" s="2">
        <v>2285</v>
      </c>
    </row>
    <row r="33" spans="2:14" s="2" customFormat="1" ht="11.25">
      <c r="B33" s="2">
        <v>330299701</v>
      </c>
      <c r="C33" s="2">
        <v>1</v>
      </c>
      <c r="D33" s="2" t="s">
        <v>62</v>
      </c>
      <c r="E33" s="1">
        <v>27</v>
      </c>
      <c r="F33" s="1">
        <v>945</v>
      </c>
      <c r="G33" s="37">
        <v>36630</v>
      </c>
      <c r="H33" s="37">
        <v>36330</v>
      </c>
      <c r="I33" s="47">
        <v>35544</v>
      </c>
      <c r="J33" s="47">
        <v>36707</v>
      </c>
      <c r="K33" s="47">
        <v>36707</v>
      </c>
      <c r="L33" s="2">
        <v>-42</v>
      </c>
      <c r="M33" s="2" t="s">
        <v>63</v>
      </c>
      <c r="N33" s="2">
        <v>1163</v>
      </c>
    </row>
    <row r="34" spans="2:14" s="2" customFormat="1" ht="11.25">
      <c r="B34" s="2">
        <v>330219601</v>
      </c>
      <c r="C34" s="2">
        <v>1</v>
      </c>
      <c r="D34" s="2" t="s">
        <v>64</v>
      </c>
      <c r="E34" s="1">
        <v>51</v>
      </c>
      <c r="F34" s="1">
        <v>610</v>
      </c>
      <c r="G34" s="37">
        <v>15490</v>
      </c>
      <c r="H34" s="37">
        <v>15490</v>
      </c>
      <c r="I34" s="47">
        <v>35236</v>
      </c>
      <c r="J34" s="47">
        <v>36341</v>
      </c>
      <c r="K34" s="47">
        <v>36707</v>
      </c>
      <c r="L34" s="2">
        <v>-42</v>
      </c>
      <c r="M34" s="2" t="s">
        <v>65</v>
      </c>
      <c r="N34" s="2">
        <v>1471</v>
      </c>
    </row>
    <row r="35" spans="2:14" s="2" customFormat="1" ht="11.25">
      <c r="B35" s="2">
        <v>330289701</v>
      </c>
      <c r="C35" s="2">
        <v>1</v>
      </c>
      <c r="D35" s="2" t="s">
        <v>66</v>
      </c>
      <c r="E35" s="1">
        <v>25.9</v>
      </c>
      <c r="F35" s="1">
        <v>557</v>
      </c>
      <c r="G35" s="37">
        <v>21546.56</v>
      </c>
      <c r="H35" s="37">
        <v>17306.31</v>
      </c>
      <c r="I35" s="47">
        <v>35653</v>
      </c>
      <c r="J35" s="47">
        <v>36799</v>
      </c>
      <c r="K35" s="47">
        <v>36799</v>
      </c>
      <c r="L35" s="2">
        <v>50</v>
      </c>
      <c r="M35" s="2" t="s">
        <v>49</v>
      </c>
      <c r="N35" s="2">
        <v>1146</v>
      </c>
    </row>
    <row r="36" spans="2:14" s="2" customFormat="1" ht="11.25">
      <c r="B36" s="2">
        <v>330349701</v>
      </c>
      <c r="C36" s="2">
        <v>1</v>
      </c>
      <c r="D36" s="2" t="s">
        <v>67</v>
      </c>
      <c r="E36" s="1">
        <v>45.5</v>
      </c>
      <c r="F36" s="1">
        <v>377</v>
      </c>
      <c r="G36" s="37">
        <v>6790.35</v>
      </c>
      <c r="H36" s="37">
        <v>6790.35</v>
      </c>
      <c r="I36" s="47">
        <v>36006</v>
      </c>
      <c r="J36" s="47">
        <v>36799</v>
      </c>
      <c r="K36" s="47">
        <v>36799</v>
      </c>
      <c r="L36" s="2">
        <v>50</v>
      </c>
      <c r="M36" s="2" t="s">
        <v>68</v>
      </c>
      <c r="N36" s="2">
        <v>793</v>
      </c>
    </row>
    <row r="37" spans="2:14" s="2" customFormat="1" ht="11.25">
      <c r="B37" s="2">
        <v>330229401</v>
      </c>
      <c r="C37" s="2">
        <v>1</v>
      </c>
      <c r="D37" s="2" t="s">
        <v>69</v>
      </c>
      <c r="E37" s="1">
        <v>140</v>
      </c>
      <c r="F37" s="1">
        <v>1090</v>
      </c>
      <c r="G37" s="37">
        <v>100934</v>
      </c>
      <c r="H37" s="37">
        <v>85817.25</v>
      </c>
      <c r="I37" s="47">
        <v>34631</v>
      </c>
      <c r="J37" s="47">
        <v>35795</v>
      </c>
      <c r="K37" s="47">
        <v>36861</v>
      </c>
      <c r="L37" s="2">
        <v>112</v>
      </c>
      <c r="M37" s="2" t="s">
        <v>70</v>
      </c>
      <c r="N37" s="2">
        <v>2230</v>
      </c>
    </row>
    <row r="38" spans="2:14" s="2" customFormat="1" ht="11.25">
      <c r="B38" s="2">
        <v>330239501</v>
      </c>
      <c r="C38" s="2">
        <v>1</v>
      </c>
      <c r="D38" s="2" t="s">
        <v>71</v>
      </c>
      <c r="E38" s="1">
        <v>100</v>
      </c>
      <c r="F38" s="1">
        <v>450</v>
      </c>
      <c r="G38" s="37">
        <v>6828.36</v>
      </c>
      <c r="H38" s="37">
        <v>6828.36</v>
      </c>
      <c r="I38" s="47">
        <v>35052</v>
      </c>
      <c r="J38" s="47">
        <v>35795</v>
      </c>
      <c r="K38" s="47">
        <v>36891</v>
      </c>
      <c r="L38" s="2">
        <v>142</v>
      </c>
      <c r="M38" s="2" t="s">
        <v>72</v>
      </c>
      <c r="N38" s="2">
        <v>1839</v>
      </c>
    </row>
    <row r="39" spans="2:14" s="2" customFormat="1" ht="11.25">
      <c r="B39" s="2">
        <v>330329701</v>
      </c>
      <c r="C39" s="2">
        <v>1</v>
      </c>
      <c r="D39" s="2" t="s">
        <v>73</v>
      </c>
      <c r="E39" s="1">
        <v>50.7</v>
      </c>
      <c r="F39" s="1">
        <v>837</v>
      </c>
      <c r="G39" s="37">
        <v>28099.4</v>
      </c>
      <c r="H39" s="37">
        <v>15735.66</v>
      </c>
      <c r="I39" s="47">
        <v>35717</v>
      </c>
      <c r="J39" s="47">
        <v>36891</v>
      </c>
      <c r="K39" s="47">
        <v>36891</v>
      </c>
      <c r="L39" s="2">
        <v>142</v>
      </c>
      <c r="M39" s="2" t="s">
        <v>63</v>
      </c>
      <c r="N39" s="2">
        <v>1174</v>
      </c>
    </row>
    <row r="40" spans="2:14" s="2" customFormat="1" ht="11.25">
      <c r="B40" s="2">
        <v>330359601</v>
      </c>
      <c r="C40" s="2">
        <v>1</v>
      </c>
      <c r="D40" s="2" t="s">
        <v>74</v>
      </c>
      <c r="E40" s="1">
        <v>14.5</v>
      </c>
      <c r="F40" s="1">
        <v>271</v>
      </c>
      <c r="G40" s="37">
        <v>15398.5</v>
      </c>
      <c r="H40" s="37">
        <v>14729</v>
      </c>
      <c r="I40" s="47">
        <v>35297</v>
      </c>
      <c r="J40" s="47">
        <v>36160</v>
      </c>
      <c r="K40" s="47">
        <v>36891</v>
      </c>
      <c r="L40" s="2">
        <v>142</v>
      </c>
      <c r="M40" s="2" t="s">
        <v>52</v>
      </c>
      <c r="N40" s="2">
        <v>1594</v>
      </c>
    </row>
    <row r="41" spans="2:14" s="2" customFormat="1" ht="11.25">
      <c r="B41" s="2">
        <v>330489601</v>
      </c>
      <c r="C41" s="2">
        <v>1</v>
      </c>
      <c r="D41" s="2" t="s">
        <v>75</v>
      </c>
      <c r="E41" s="1">
        <v>38.6</v>
      </c>
      <c r="F41" s="1">
        <v>1189.6</v>
      </c>
      <c r="G41" s="37">
        <v>35265.9</v>
      </c>
      <c r="H41" s="37">
        <v>7666.5</v>
      </c>
      <c r="I41" s="47">
        <v>35377</v>
      </c>
      <c r="J41" s="47">
        <v>36220</v>
      </c>
      <c r="K41" s="47">
        <v>36951</v>
      </c>
      <c r="L41" s="2">
        <v>202</v>
      </c>
      <c r="M41" s="2" t="s">
        <v>54</v>
      </c>
      <c r="N41" s="2">
        <v>1574</v>
      </c>
    </row>
    <row r="42" spans="2:14" s="2" customFormat="1" ht="11.25">
      <c r="B42" s="2">
        <v>330019701</v>
      </c>
      <c r="C42" s="2">
        <v>1</v>
      </c>
      <c r="D42" s="2" t="s">
        <v>76</v>
      </c>
      <c r="E42" s="1">
        <v>19</v>
      </c>
      <c r="F42" s="1">
        <v>365</v>
      </c>
      <c r="G42" s="37">
        <v>8601.42</v>
      </c>
      <c r="H42" s="37">
        <v>1869.87</v>
      </c>
      <c r="I42" s="47">
        <v>35465</v>
      </c>
      <c r="J42" s="47">
        <v>36250</v>
      </c>
      <c r="K42" s="47">
        <v>36981</v>
      </c>
      <c r="L42" s="2">
        <v>232</v>
      </c>
      <c r="M42" s="2" t="s">
        <v>77</v>
      </c>
      <c r="N42" s="2">
        <v>1516</v>
      </c>
    </row>
    <row r="43" spans="2:14" s="2" customFormat="1" ht="11.25">
      <c r="B43" s="2">
        <v>330369401</v>
      </c>
      <c r="C43" s="2">
        <v>1</v>
      </c>
      <c r="D43" s="2" t="s">
        <v>78</v>
      </c>
      <c r="E43" s="1">
        <v>124.4</v>
      </c>
      <c r="F43" s="1">
        <v>1740.2</v>
      </c>
      <c r="G43" s="37">
        <v>51032.63</v>
      </c>
      <c r="H43" s="37">
        <v>36451.88</v>
      </c>
      <c r="I43" s="47">
        <v>34605</v>
      </c>
      <c r="J43" s="47">
        <v>35520</v>
      </c>
      <c r="K43" s="47">
        <v>36981</v>
      </c>
      <c r="L43" s="2">
        <v>232</v>
      </c>
      <c r="M43" s="2" t="s">
        <v>79</v>
      </c>
      <c r="N43" s="2">
        <v>2376</v>
      </c>
    </row>
    <row r="44" spans="2:14" s="2" customFormat="1" ht="11.25">
      <c r="B44" s="2">
        <v>330299801</v>
      </c>
      <c r="C44" s="2">
        <v>1</v>
      </c>
      <c r="D44" s="2" t="s">
        <v>80</v>
      </c>
      <c r="E44" s="1">
        <v>69.2</v>
      </c>
      <c r="F44" s="1">
        <v>270.4</v>
      </c>
      <c r="G44" s="37">
        <v>6350.8</v>
      </c>
      <c r="H44" s="37">
        <v>6350.8</v>
      </c>
      <c r="I44" s="47">
        <v>36021</v>
      </c>
      <c r="J44" s="47">
        <v>36616</v>
      </c>
      <c r="K44" s="47">
        <v>36981</v>
      </c>
      <c r="L44" s="2">
        <v>232</v>
      </c>
      <c r="M44" s="2" t="s">
        <v>50</v>
      </c>
      <c r="N44" s="2">
        <v>960</v>
      </c>
    </row>
    <row r="45" spans="2:14" s="2" customFormat="1" ht="11.25">
      <c r="B45" s="2">
        <v>330349801</v>
      </c>
      <c r="C45" s="2">
        <v>1</v>
      </c>
      <c r="D45" s="2" t="s">
        <v>81</v>
      </c>
      <c r="E45" s="1">
        <v>49.6</v>
      </c>
      <c r="F45" s="1">
        <v>635.4</v>
      </c>
      <c r="G45" s="37">
        <v>24042.3</v>
      </c>
      <c r="H45" s="37">
        <v>2404.23</v>
      </c>
      <c r="I45" s="47">
        <v>36062</v>
      </c>
      <c r="J45" s="47">
        <v>36981</v>
      </c>
      <c r="K45" s="47">
        <v>36981</v>
      </c>
      <c r="L45" s="2">
        <v>232</v>
      </c>
      <c r="M45" s="2" t="s">
        <v>63</v>
      </c>
      <c r="N45" s="2">
        <v>919</v>
      </c>
    </row>
    <row r="46" spans="2:14" s="2" customFormat="1" ht="11.25">
      <c r="B46" s="2">
        <v>330149801</v>
      </c>
      <c r="C46" s="2">
        <v>1</v>
      </c>
      <c r="D46" s="2" t="s">
        <v>82</v>
      </c>
      <c r="E46" s="1">
        <v>89.9</v>
      </c>
      <c r="F46" s="1">
        <v>1682.6</v>
      </c>
      <c r="G46" s="37">
        <v>40148</v>
      </c>
      <c r="H46" s="37">
        <v>4014.8</v>
      </c>
      <c r="I46" s="47">
        <v>36166</v>
      </c>
      <c r="J46" s="47">
        <v>36981</v>
      </c>
      <c r="K46" s="47">
        <v>36981</v>
      </c>
      <c r="L46" s="2">
        <v>232</v>
      </c>
      <c r="M46" s="2" t="s">
        <v>47</v>
      </c>
      <c r="N46" s="2">
        <v>815</v>
      </c>
    </row>
    <row r="47" spans="2:14" s="2" customFormat="1" ht="11.25">
      <c r="B47" s="2">
        <v>330089801</v>
      </c>
      <c r="C47" s="2">
        <v>2</v>
      </c>
      <c r="D47" s="2" t="s">
        <v>83</v>
      </c>
      <c r="E47" s="1">
        <v>55</v>
      </c>
      <c r="F47" s="1">
        <v>1139.6</v>
      </c>
      <c r="G47" s="37">
        <v>43889</v>
      </c>
      <c r="H47" s="37">
        <v>32294.53</v>
      </c>
      <c r="I47" s="47">
        <v>36152</v>
      </c>
      <c r="J47" s="47">
        <v>36981</v>
      </c>
      <c r="K47" s="47">
        <v>36981</v>
      </c>
      <c r="L47" s="2">
        <v>232</v>
      </c>
      <c r="M47" s="2" t="s">
        <v>84</v>
      </c>
      <c r="N47" s="2">
        <v>829</v>
      </c>
    </row>
    <row r="48" spans="2:14" s="2" customFormat="1" ht="11.25">
      <c r="B48" s="2">
        <v>330169501</v>
      </c>
      <c r="C48" s="2">
        <v>1</v>
      </c>
      <c r="D48" s="2" t="s">
        <v>85</v>
      </c>
      <c r="E48" s="1">
        <v>156</v>
      </c>
      <c r="F48" s="1">
        <v>2625.2</v>
      </c>
      <c r="G48" s="37">
        <v>70624.83</v>
      </c>
      <c r="H48" s="37">
        <v>70624.83</v>
      </c>
      <c r="I48" s="47">
        <v>35101</v>
      </c>
      <c r="J48" s="47">
        <v>35885</v>
      </c>
      <c r="K48" s="47">
        <v>36981</v>
      </c>
      <c r="L48" s="2">
        <v>232</v>
      </c>
      <c r="M48" s="2" t="s">
        <v>53</v>
      </c>
      <c r="N48" s="2">
        <v>1880</v>
      </c>
    </row>
    <row r="49" spans="2:14" s="2" customFormat="1" ht="11.25">
      <c r="B49" s="2">
        <v>330389701</v>
      </c>
      <c r="C49" s="2">
        <v>1</v>
      </c>
      <c r="D49" s="2" t="s">
        <v>86</v>
      </c>
      <c r="E49" s="1">
        <v>51</v>
      </c>
      <c r="F49" s="1">
        <v>1406</v>
      </c>
      <c r="G49" s="37">
        <v>48625</v>
      </c>
      <c r="H49" s="37">
        <v>48625</v>
      </c>
      <c r="I49" s="47">
        <v>35768</v>
      </c>
      <c r="J49" s="47">
        <v>36981</v>
      </c>
      <c r="K49" s="47">
        <v>36981</v>
      </c>
      <c r="L49" s="2">
        <v>232</v>
      </c>
      <c r="M49" s="2" t="s">
        <v>63</v>
      </c>
      <c r="N49" s="2">
        <v>1213</v>
      </c>
    </row>
    <row r="50" spans="2:14" s="2" customFormat="1" ht="11.25">
      <c r="B50" s="2">
        <v>330079801</v>
      </c>
      <c r="C50" s="2">
        <v>1</v>
      </c>
      <c r="D50" s="2" t="s">
        <v>87</v>
      </c>
      <c r="E50" s="1">
        <v>51.7</v>
      </c>
      <c r="F50" s="1">
        <v>917.2</v>
      </c>
      <c r="G50" s="37">
        <v>20050.5</v>
      </c>
      <c r="H50" s="37">
        <v>2005.05</v>
      </c>
      <c r="I50" s="47">
        <v>36061</v>
      </c>
      <c r="J50" s="47">
        <v>36981</v>
      </c>
      <c r="K50" s="47">
        <v>36981</v>
      </c>
      <c r="L50" s="2">
        <v>232</v>
      </c>
      <c r="M50" s="2" t="s">
        <v>48</v>
      </c>
      <c r="N50" s="2">
        <v>920</v>
      </c>
    </row>
    <row r="51" spans="2:14" s="2" customFormat="1" ht="11.25">
      <c r="B51" s="2">
        <v>330049801</v>
      </c>
      <c r="C51" s="2">
        <v>1</v>
      </c>
      <c r="D51" s="2" t="s">
        <v>88</v>
      </c>
      <c r="E51" s="1">
        <v>28.6</v>
      </c>
      <c r="F51" s="1">
        <v>423</v>
      </c>
      <c r="G51" s="37">
        <v>7596.54</v>
      </c>
      <c r="H51" s="37">
        <v>759.65</v>
      </c>
      <c r="I51" s="47">
        <v>36074</v>
      </c>
      <c r="J51" s="47">
        <v>36981</v>
      </c>
      <c r="K51" s="47">
        <v>36981</v>
      </c>
      <c r="L51" s="2">
        <v>232</v>
      </c>
      <c r="M51" s="2" t="s">
        <v>57</v>
      </c>
      <c r="N51" s="2">
        <v>907</v>
      </c>
    </row>
    <row r="52" spans="2:14" s="2" customFormat="1" ht="11.25">
      <c r="B52" s="2">
        <v>330119801</v>
      </c>
      <c r="C52" s="2">
        <v>1</v>
      </c>
      <c r="D52" s="2" t="s">
        <v>89</v>
      </c>
      <c r="E52" s="1">
        <v>54.6</v>
      </c>
      <c r="F52" s="1">
        <v>1070.2</v>
      </c>
      <c r="G52" s="37">
        <v>28286</v>
      </c>
      <c r="H52" s="37">
        <v>14143</v>
      </c>
      <c r="I52" s="47">
        <v>36140</v>
      </c>
      <c r="J52" s="47">
        <v>36981</v>
      </c>
      <c r="K52" s="47">
        <v>36981</v>
      </c>
      <c r="L52" s="2">
        <v>232</v>
      </c>
      <c r="M52" s="2" t="s">
        <v>57</v>
      </c>
      <c r="N52" s="2">
        <v>841</v>
      </c>
    </row>
    <row r="53" spans="2:14" s="2" customFormat="1" ht="11.25">
      <c r="B53" s="2">
        <v>330369801</v>
      </c>
      <c r="C53" s="2">
        <v>1</v>
      </c>
      <c r="D53" s="2" t="s">
        <v>90</v>
      </c>
      <c r="E53" s="1">
        <v>42.5</v>
      </c>
      <c r="F53" s="1">
        <v>467</v>
      </c>
      <c r="G53" s="37">
        <v>7202.45</v>
      </c>
      <c r="H53" s="37">
        <v>720.25</v>
      </c>
      <c r="I53" s="47">
        <v>36095</v>
      </c>
      <c r="J53" s="47">
        <v>36981</v>
      </c>
      <c r="K53" s="47">
        <v>36981</v>
      </c>
      <c r="L53" s="2">
        <v>232</v>
      </c>
      <c r="M53" s="2" t="s">
        <v>91</v>
      </c>
      <c r="N53" s="2">
        <v>886</v>
      </c>
    </row>
    <row r="54" spans="2:14" s="2" customFormat="1" ht="11.25">
      <c r="B54" s="2">
        <v>330359801</v>
      </c>
      <c r="C54" s="2">
        <v>1</v>
      </c>
      <c r="D54" s="2" t="s">
        <v>92</v>
      </c>
      <c r="E54" s="1">
        <v>59.4</v>
      </c>
      <c r="F54" s="1">
        <v>626.4</v>
      </c>
      <c r="G54" s="37">
        <v>21552</v>
      </c>
      <c r="H54" s="37">
        <v>2155.2</v>
      </c>
      <c r="I54" s="47">
        <v>36069</v>
      </c>
      <c r="J54" s="47">
        <v>36981</v>
      </c>
      <c r="K54" s="47">
        <v>36981</v>
      </c>
      <c r="L54" s="2">
        <v>232</v>
      </c>
      <c r="M54" s="2" t="s">
        <v>48</v>
      </c>
      <c r="N54" s="2">
        <v>912</v>
      </c>
    </row>
    <row r="55" spans="2:14" s="2" customFormat="1" ht="11.25">
      <c r="B55" s="2">
        <v>330039801</v>
      </c>
      <c r="C55" s="2">
        <v>1</v>
      </c>
      <c r="D55" s="2" t="s">
        <v>93</v>
      </c>
      <c r="E55" s="1">
        <v>69.2</v>
      </c>
      <c r="F55" s="1">
        <v>898.4</v>
      </c>
      <c r="G55" s="37">
        <v>23089.5</v>
      </c>
      <c r="H55" s="37">
        <v>2308.95</v>
      </c>
      <c r="I55" s="47">
        <v>36042</v>
      </c>
      <c r="J55" s="47">
        <v>36616</v>
      </c>
      <c r="K55" s="47">
        <v>36981</v>
      </c>
      <c r="L55" s="2">
        <v>232</v>
      </c>
      <c r="M55" s="2" t="s">
        <v>55</v>
      </c>
      <c r="N55" s="2">
        <v>939</v>
      </c>
    </row>
    <row r="56" spans="2:14" s="2" customFormat="1" ht="11.25">
      <c r="B56" s="2">
        <v>330549601</v>
      </c>
      <c r="C56" s="2">
        <v>1</v>
      </c>
      <c r="D56" s="2" t="s">
        <v>94</v>
      </c>
      <c r="E56" s="1">
        <v>131</v>
      </c>
      <c r="F56" s="1">
        <v>1449.6</v>
      </c>
      <c r="G56" s="37">
        <v>46916.9</v>
      </c>
      <c r="H56" s="37">
        <v>14075.07</v>
      </c>
      <c r="I56" s="47">
        <v>35591</v>
      </c>
      <c r="J56" s="47">
        <v>36616</v>
      </c>
      <c r="K56" s="47">
        <v>36981</v>
      </c>
      <c r="L56" s="2">
        <v>232</v>
      </c>
      <c r="M56" s="2" t="s">
        <v>95</v>
      </c>
      <c r="N56" s="2">
        <v>1390</v>
      </c>
    </row>
    <row r="57" spans="2:14" s="2" customFormat="1" ht="11.25">
      <c r="B57" s="2">
        <v>330239601</v>
      </c>
      <c r="C57" s="2">
        <v>1</v>
      </c>
      <c r="D57" s="2" t="s">
        <v>96</v>
      </c>
      <c r="E57" s="1">
        <v>116.2</v>
      </c>
      <c r="F57" s="1">
        <v>964.6</v>
      </c>
      <c r="G57" s="37">
        <v>39518.9</v>
      </c>
      <c r="H57" s="37">
        <v>24896.91</v>
      </c>
      <c r="I57" s="47">
        <v>35439</v>
      </c>
      <c r="J57" s="47">
        <v>36616</v>
      </c>
      <c r="K57" s="47">
        <v>36981</v>
      </c>
      <c r="L57" s="2">
        <v>232</v>
      </c>
      <c r="M57" s="2" t="s">
        <v>63</v>
      </c>
      <c r="N57" s="2">
        <v>1542</v>
      </c>
    </row>
    <row r="58" spans="2:14" s="2" customFormat="1" ht="11.25">
      <c r="B58" s="2">
        <v>330029701</v>
      </c>
      <c r="C58" s="2">
        <v>1</v>
      </c>
      <c r="D58" s="2" t="s">
        <v>97</v>
      </c>
      <c r="E58" s="1">
        <v>16.8</v>
      </c>
      <c r="F58" s="1">
        <v>211</v>
      </c>
      <c r="G58" s="37">
        <v>2532</v>
      </c>
      <c r="H58" s="37">
        <v>2532</v>
      </c>
      <c r="I58" s="47">
        <v>35465</v>
      </c>
      <c r="J58" s="47">
        <v>36250</v>
      </c>
      <c r="K58" s="47">
        <v>36981</v>
      </c>
      <c r="L58" s="2">
        <v>232</v>
      </c>
      <c r="M58" s="2" t="s">
        <v>98</v>
      </c>
      <c r="N58" s="2">
        <v>1516</v>
      </c>
    </row>
    <row r="59" spans="2:14" s="2" customFormat="1" ht="11.25">
      <c r="B59" s="2">
        <v>330369601</v>
      </c>
      <c r="C59" s="2">
        <v>1</v>
      </c>
      <c r="D59" s="2" t="s">
        <v>99</v>
      </c>
      <c r="E59" s="1">
        <v>38.7</v>
      </c>
      <c r="F59" s="1">
        <v>679.5</v>
      </c>
      <c r="G59" s="37">
        <v>18551.9</v>
      </c>
      <c r="H59" s="37">
        <v>15769.11</v>
      </c>
      <c r="I59" s="47">
        <v>35375</v>
      </c>
      <c r="J59" s="47">
        <v>36525</v>
      </c>
      <c r="K59" s="47">
        <v>36981</v>
      </c>
      <c r="L59" s="2">
        <v>232</v>
      </c>
      <c r="M59" s="2" t="s">
        <v>100</v>
      </c>
      <c r="N59" s="2">
        <v>1606</v>
      </c>
    </row>
    <row r="60" spans="2:14" s="2" customFormat="1" ht="11.25">
      <c r="B60" s="2">
        <v>330559601</v>
      </c>
      <c r="C60" s="2">
        <v>1</v>
      </c>
      <c r="D60" s="2" t="s">
        <v>101</v>
      </c>
      <c r="E60" s="1">
        <v>69.8</v>
      </c>
      <c r="F60" s="1">
        <v>768.8</v>
      </c>
      <c r="G60" s="37">
        <v>29086</v>
      </c>
      <c r="H60" s="37">
        <v>14543</v>
      </c>
      <c r="I60" s="47">
        <v>35446</v>
      </c>
      <c r="J60" s="47">
        <v>36616</v>
      </c>
      <c r="K60" s="47">
        <v>36981</v>
      </c>
      <c r="L60" s="2">
        <v>232</v>
      </c>
      <c r="M60" s="2" t="s">
        <v>63</v>
      </c>
      <c r="N60" s="2">
        <v>1535</v>
      </c>
    </row>
    <row r="61" spans="2:14" s="2" customFormat="1" ht="11.25">
      <c r="B61" s="2">
        <v>330129801</v>
      </c>
      <c r="C61" s="2">
        <v>1</v>
      </c>
      <c r="D61" s="2" t="s">
        <v>102</v>
      </c>
      <c r="E61" s="1">
        <v>55.3</v>
      </c>
      <c r="F61" s="1">
        <v>973.8</v>
      </c>
      <c r="G61" s="37">
        <v>27400.1</v>
      </c>
      <c r="H61" s="37">
        <v>2740.01</v>
      </c>
      <c r="I61" s="47">
        <v>36143</v>
      </c>
      <c r="J61" s="47">
        <v>36981</v>
      </c>
      <c r="K61" s="47">
        <v>36981</v>
      </c>
      <c r="L61" s="2">
        <v>232</v>
      </c>
      <c r="M61" s="2" t="s">
        <v>63</v>
      </c>
      <c r="N61" s="2">
        <v>838</v>
      </c>
    </row>
    <row r="62" spans="2:14" s="2" customFormat="1" ht="11.25">
      <c r="B62" s="2">
        <v>330289901</v>
      </c>
      <c r="C62" s="2">
        <v>1</v>
      </c>
      <c r="D62" s="2" t="s">
        <v>103</v>
      </c>
      <c r="E62" s="1">
        <v>143.9</v>
      </c>
      <c r="F62" s="1">
        <v>1999.4</v>
      </c>
      <c r="G62" s="37">
        <v>65082.14</v>
      </c>
      <c r="H62" s="37">
        <v>41652.56</v>
      </c>
      <c r="I62" s="47">
        <v>36389</v>
      </c>
      <c r="J62" s="47">
        <v>36981</v>
      </c>
      <c r="K62" s="47">
        <v>36981</v>
      </c>
      <c r="L62" s="2">
        <v>232</v>
      </c>
      <c r="M62" s="2" t="s">
        <v>91</v>
      </c>
      <c r="N62" s="2">
        <v>592</v>
      </c>
    </row>
    <row r="63" spans="2:14" s="2" customFormat="1" ht="11.25">
      <c r="B63" s="2">
        <v>330459501</v>
      </c>
      <c r="C63" s="2">
        <v>1</v>
      </c>
      <c r="D63" s="2" t="s">
        <v>104</v>
      </c>
      <c r="E63" s="1">
        <v>67</v>
      </c>
      <c r="F63" s="1">
        <v>1275.2</v>
      </c>
      <c r="G63" s="37">
        <v>37789.13</v>
      </c>
      <c r="H63" s="37">
        <v>20093.79</v>
      </c>
      <c r="I63" s="47">
        <v>35103</v>
      </c>
      <c r="J63" s="47">
        <v>36250</v>
      </c>
      <c r="K63" s="47">
        <v>36981</v>
      </c>
      <c r="L63" s="2">
        <v>232</v>
      </c>
      <c r="M63" s="2" t="s">
        <v>105</v>
      </c>
      <c r="N63" s="2">
        <v>1878</v>
      </c>
    </row>
    <row r="64" spans="2:14" s="2" customFormat="1" ht="11.25">
      <c r="B64" s="2">
        <v>330059801</v>
      </c>
      <c r="C64" s="2">
        <v>1</v>
      </c>
      <c r="D64" s="2" t="s">
        <v>106</v>
      </c>
      <c r="E64" s="1">
        <v>71</v>
      </c>
      <c r="F64" s="1">
        <v>1382</v>
      </c>
      <c r="G64" s="37">
        <v>39268</v>
      </c>
      <c r="H64" s="37">
        <v>3926.8</v>
      </c>
      <c r="I64" s="47">
        <v>36082</v>
      </c>
      <c r="J64" s="47">
        <v>36981</v>
      </c>
      <c r="K64" s="47">
        <v>36981</v>
      </c>
      <c r="L64" s="2">
        <v>232</v>
      </c>
      <c r="M64" s="2" t="s">
        <v>57</v>
      </c>
      <c r="N64" s="2">
        <v>899</v>
      </c>
    </row>
    <row r="65" spans="2:14" s="2" customFormat="1" ht="11.25">
      <c r="B65" s="2">
        <v>330029801</v>
      </c>
      <c r="C65" s="2">
        <v>1</v>
      </c>
      <c r="D65" s="2" t="s">
        <v>107</v>
      </c>
      <c r="E65" s="1">
        <v>76.2</v>
      </c>
      <c r="F65" s="1">
        <v>2175</v>
      </c>
      <c r="G65" s="37">
        <v>56439.3</v>
      </c>
      <c r="H65" s="37">
        <v>42329.48</v>
      </c>
      <c r="I65" s="47">
        <v>36042</v>
      </c>
      <c r="J65" s="47">
        <v>36616</v>
      </c>
      <c r="K65" s="47">
        <v>36981</v>
      </c>
      <c r="L65" s="2">
        <v>232</v>
      </c>
      <c r="M65" s="2" t="s">
        <v>55</v>
      </c>
      <c r="N65" s="2">
        <v>939</v>
      </c>
    </row>
    <row r="66" spans="2:14" s="2" customFormat="1" ht="11.25">
      <c r="B66" s="2">
        <v>330309701</v>
      </c>
      <c r="C66" s="2">
        <v>1</v>
      </c>
      <c r="D66" s="2" t="s">
        <v>108</v>
      </c>
      <c r="E66" s="1">
        <v>30</v>
      </c>
      <c r="F66" s="1">
        <v>577.6</v>
      </c>
      <c r="G66" s="37">
        <v>10842.4</v>
      </c>
      <c r="H66" s="37">
        <v>1548.91</v>
      </c>
      <c r="I66" s="47">
        <v>35768</v>
      </c>
      <c r="J66" s="47">
        <v>36616</v>
      </c>
      <c r="K66" s="47">
        <v>36981</v>
      </c>
      <c r="L66" s="2">
        <v>232</v>
      </c>
      <c r="M66" s="2" t="s">
        <v>48</v>
      </c>
      <c r="N66" s="2">
        <v>1213</v>
      </c>
    </row>
    <row r="67" spans="2:14" s="2" customFormat="1" ht="11.25">
      <c r="B67" s="2">
        <v>330149701</v>
      </c>
      <c r="C67" s="2">
        <v>1</v>
      </c>
      <c r="D67" s="2" t="s">
        <v>109</v>
      </c>
      <c r="E67" s="1">
        <v>17</v>
      </c>
      <c r="F67" s="1">
        <v>537</v>
      </c>
      <c r="G67" s="37">
        <v>10405</v>
      </c>
      <c r="H67" s="37">
        <v>7803.75</v>
      </c>
      <c r="I67" s="47">
        <v>35733</v>
      </c>
      <c r="J67" s="47">
        <v>36250</v>
      </c>
      <c r="K67" s="47">
        <v>36981</v>
      </c>
      <c r="L67" s="2">
        <v>232</v>
      </c>
      <c r="M67" s="2" t="s">
        <v>110</v>
      </c>
      <c r="N67" s="2">
        <v>1248</v>
      </c>
    </row>
    <row r="68" spans="2:14" s="2" customFormat="1" ht="11.25">
      <c r="B68" s="2">
        <v>330159701</v>
      </c>
      <c r="C68" s="2">
        <v>1</v>
      </c>
      <c r="D68" s="2" t="s">
        <v>111</v>
      </c>
      <c r="E68" s="1">
        <v>66</v>
      </c>
      <c r="F68" s="1">
        <v>977.6</v>
      </c>
      <c r="G68" s="37">
        <v>19086.34</v>
      </c>
      <c r="H68" s="37">
        <v>19086.34</v>
      </c>
      <c r="I68" s="47">
        <v>35811</v>
      </c>
      <c r="J68" s="47">
        <v>36616</v>
      </c>
      <c r="K68" s="47">
        <v>36981</v>
      </c>
      <c r="L68" s="2">
        <v>232</v>
      </c>
      <c r="M68" s="2" t="s">
        <v>47</v>
      </c>
      <c r="N68" s="2">
        <v>1170</v>
      </c>
    </row>
    <row r="69" spans="2:14" s="2" customFormat="1" ht="11.25">
      <c r="B69" s="2">
        <v>330099601</v>
      </c>
      <c r="C69" s="2">
        <v>1</v>
      </c>
      <c r="D69" s="2" t="s">
        <v>112</v>
      </c>
      <c r="E69" s="1">
        <v>72.3</v>
      </c>
      <c r="F69" s="1">
        <v>816.8</v>
      </c>
      <c r="G69" s="37">
        <v>24325</v>
      </c>
      <c r="H69" s="37">
        <v>19824.88</v>
      </c>
      <c r="I69" s="47">
        <v>35243</v>
      </c>
      <c r="J69" s="47">
        <v>36341</v>
      </c>
      <c r="K69" s="47">
        <v>37072</v>
      </c>
      <c r="L69" s="2">
        <v>323</v>
      </c>
      <c r="M69" s="2" t="s">
        <v>63</v>
      </c>
      <c r="N69" s="2">
        <v>1829</v>
      </c>
    </row>
    <row r="70" spans="2:14" s="2" customFormat="1" ht="11.25">
      <c r="B70" s="2">
        <v>330069601</v>
      </c>
      <c r="C70" s="2">
        <v>1</v>
      </c>
      <c r="D70" s="2" t="s">
        <v>113</v>
      </c>
      <c r="E70" s="1">
        <v>67.9</v>
      </c>
      <c r="F70" s="1">
        <v>1024.6</v>
      </c>
      <c r="G70" s="37">
        <v>30078.5</v>
      </c>
      <c r="H70" s="37">
        <v>19250.23</v>
      </c>
      <c r="I70" s="47">
        <v>35277</v>
      </c>
      <c r="J70" s="47">
        <v>36341</v>
      </c>
      <c r="K70" s="47">
        <v>37072</v>
      </c>
      <c r="L70" s="2">
        <v>323</v>
      </c>
      <c r="M70" s="2" t="s">
        <v>114</v>
      </c>
      <c r="N70" s="2">
        <v>1795</v>
      </c>
    </row>
    <row r="71" spans="2:14" s="2" customFormat="1" ht="11.25">
      <c r="B71" s="2">
        <v>330289801</v>
      </c>
      <c r="C71" s="2">
        <v>1</v>
      </c>
      <c r="D71" s="2" t="s">
        <v>115</v>
      </c>
      <c r="E71" s="1">
        <v>37.1</v>
      </c>
      <c r="F71" s="1">
        <v>607</v>
      </c>
      <c r="G71" s="37">
        <v>11587</v>
      </c>
      <c r="H71" s="37">
        <v>1158.7</v>
      </c>
      <c r="I71" s="47">
        <v>36021</v>
      </c>
      <c r="J71" s="47">
        <v>37164</v>
      </c>
      <c r="K71" s="47">
        <v>37164</v>
      </c>
      <c r="L71" s="2">
        <v>415</v>
      </c>
      <c r="M71" s="2" t="s">
        <v>116</v>
      </c>
      <c r="N71" s="2">
        <v>1143</v>
      </c>
    </row>
    <row r="72" spans="2:14" s="2" customFormat="1" ht="11.25">
      <c r="B72" s="2">
        <v>330529601</v>
      </c>
      <c r="C72" s="2">
        <v>1</v>
      </c>
      <c r="D72" s="2" t="s">
        <v>117</v>
      </c>
      <c r="E72" s="1">
        <v>56</v>
      </c>
      <c r="F72" s="1">
        <v>394.2</v>
      </c>
      <c r="G72" s="37">
        <v>14118.85</v>
      </c>
      <c r="H72" s="37">
        <v>14118.85</v>
      </c>
      <c r="I72" s="47">
        <v>35458</v>
      </c>
      <c r="J72" s="47">
        <v>36250</v>
      </c>
      <c r="K72" s="47">
        <v>37164</v>
      </c>
      <c r="L72" s="2">
        <v>415</v>
      </c>
      <c r="M72" s="2" t="s">
        <v>118</v>
      </c>
      <c r="N72" s="2">
        <v>1706</v>
      </c>
    </row>
    <row r="73" spans="2:14" s="2" customFormat="1" ht="11.25">
      <c r="B73" s="2">
        <v>330329801</v>
      </c>
      <c r="C73" s="2">
        <v>1</v>
      </c>
      <c r="D73" s="2" t="s">
        <v>119</v>
      </c>
      <c r="E73" s="1">
        <v>42</v>
      </c>
      <c r="F73" s="1">
        <v>804</v>
      </c>
      <c r="G73" s="37">
        <v>31540</v>
      </c>
      <c r="H73" s="37">
        <v>31139.9</v>
      </c>
      <c r="I73" s="47">
        <v>36069</v>
      </c>
      <c r="J73" s="47">
        <v>37164</v>
      </c>
      <c r="K73" s="47">
        <v>37164</v>
      </c>
      <c r="L73" s="2">
        <v>415</v>
      </c>
      <c r="M73" s="2" t="s">
        <v>120</v>
      </c>
      <c r="N73" s="2">
        <v>1095</v>
      </c>
    </row>
    <row r="74" spans="2:14" s="2" customFormat="1" ht="11.25">
      <c r="B74" s="2">
        <v>330339801</v>
      </c>
      <c r="C74" s="2">
        <v>1</v>
      </c>
      <c r="D74" s="2" t="s">
        <v>121</v>
      </c>
      <c r="E74" s="1">
        <v>49</v>
      </c>
      <c r="F74" s="1">
        <v>1076</v>
      </c>
      <c r="G74" s="37">
        <v>30370</v>
      </c>
      <c r="H74" s="37">
        <v>29770</v>
      </c>
      <c r="I74" s="47">
        <v>36062</v>
      </c>
      <c r="J74" s="47">
        <v>37164</v>
      </c>
      <c r="K74" s="47">
        <v>37164</v>
      </c>
      <c r="L74" s="2">
        <v>415</v>
      </c>
      <c r="M74" s="2" t="s">
        <v>63</v>
      </c>
      <c r="N74" s="2">
        <v>1102</v>
      </c>
    </row>
    <row r="75" spans="2:18" s="2" customFormat="1" ht="11.25">
      <c r="B75" s="2">
        <v>330399801</v>
      </c>
      <c r="C75" s="2">
        <v>1</v>
      </c>
      <c r="D75" s="2" t="s">
        <v>122</v>
      </c>
      <c r="E75" s="1">
        <v>24</v>
      </c>
      <c r="F75" s="1">
        <v>360</v>
      </c>
      <c r="G75" s="37">
        <v>8875</v>
      </c>
      <c r="H75" s="37">
        <v>8875</v>
      </c>
      <c r="I75" s="47">
        <v>36200</v>
      </c>
      <c r="J75" s="47">
        <v>37164</v>
      </c>
      <c r="K75" s="47">
        <v>37164</v>
      </c>
      <c r="L75" s="2">
        <v>415</v>
      </c>
      <c r="M75" s="2" t="s">
        <v>114</v>
      </c>
      <c r="N75" s="2">
        <v>964</v>
      </c>
      <c r="O75" s="48"/>
      <c r="P75" s="48"/>
      <c r="Q75" s="48"/>
      <c r="R75" s="48"/>
    </row>
    <row r="76" spans="2:18" s="2" customFormat="1" ht="11.25">
      <c r="B76" s="2">
        <v>330269901</v>
      </c>
      <c r="C76" s="2">
        <v>1</v>
      </c>
      <c r="D76" s="2" t="s">
        <v>123</v>
      </c>
      <c r="E76" s="1">
        <v>51.9</v>
      </c>
      <c r="F76" s="1">
        <v>412</v>
      </c>
      <c r="G76" s="37">
        <v>14085.2</v>
      </c>
      <c r="H76" s="37">
        <v>8408.52</v>
      </c>
      <c r="I76" s="47">
        <v>36328</v>
      </c>
      <c r="J76" s="47">
        <v>37164</v>
      </c>
      <c r="K76" s="47">
        <v>37164</v>
      </c>
      <c r="L76" s="2">
        <v>415</v>
      </c>
      <c r="M76" s="2" t="s">
        <v>124</v>
      </c>
      <c r="N76" s="2">
        <v>836</v>
      </c>
      <c r="O76" s="48"/>
      <c r="P76" s="48"/>
      <c r="Q76" s="48"/>
      <c r="R76" s="48"/>
    </row>
    <row r="77" spans="2:18" s="2" customFormat="1" ht="11.25">
      <c r="B77" s="2">
        <v>330139801</v>
      </c>
      <c r="C77" s="2">
        <v>1</v>
      </c>
      <c r="D77" s="2" t="s">
        <v>125</v>
      </c>
      <c r="E77" s="1">
        <v>37.5</v>
      </c>
      <c r="F77" s="1">
        <v>300.8</v>
      </c>
      <c r="G77" s="37">
        <v>15016.65</v>
      </c>
      <c r="H77" s="37">
        <v>1501.67</v>
      </c>
      <c r="I77" s="47">
        <v>36158</v>
      </c>
      <c r="J77" s="47">
        <v>37164</v>
      </c>
      <c r="K77" s="47">
        <v>37164</v>
      </c>
      <c r="L77" s="2">
        <v>415</v>
      </c>
      <c r="M77" s="2" t="s">
        <v>47</v>
      </c>
      <c r="N77" s="2">
        <v>1006</v>
      </c>
      <c r="O77" s="48"/>
      <c r="P77" s="48"/>
      <c r="Q77" s="48"/>
      <c r="R77" s="48"/>
    </row>
    <row r="78" spans="2:18" s="2" customFormat="1" ht="11.25">
      <c r="B78" s="2">
        <v>330089901</v>
      </c>
      <c r="C78" s="2">
        <v>1</v>
      </c>
      <c r="D78" s="2" t="s">
        <v>126</v>
      </c>
      <c r="E78" s="1">
        <v>65</v>
      </c>
      <c r="F78" s="1">
        <v>926.4</v>
      </c>
      <c r="G78" s="37">
        <v>22428</v>
      </c>
      <c r="H78" s="37">
        <v>2242.8</v>
      </c>
      <c r="I78" s="47">
        <v>36445</v>
      </c>
      <c r="J78" s="47">
        <v>37346</v>
      </c>
      <c r="K78" s="47">
        <v>37346</v>
      </c>
      <c r="L78" s="2">
        <v>597</v>
      </c>
      <c r="M78" s="2" t="s">
        <v>53</v>
      </c>
      <c r="N78" s="2">
        <v>901</v>
      </c>
      <c r="O78" s="48"/>
      <c r="P78" s="48"/>
      <c r="Q78" s="48"/>
      <c r="R78" s="48"/>
    </row>
    <row r="79" spans="2:18" s="2" customFormat="1" ht="11.25">
      <c r="B79" s="2">
        <v>330129901</v>
      </c>
      <c r="C79" s="2">
        <v>1</v>
      </c>
      <c r="D79" s="2" t="s">
        <v>127</v>
      </c>
      <c r="E79" s="1">
        <v>55</v>
      </c>
      <c r="F79" s="1">
        <v>484.8</v>
      </c>
      <c r="G79" s="37">
        <v>24046.49</v>
      </c>
      <c r="H79" s="37">
        <v>2404.65</v>
      </c>
      <c r="I79" s="47">
        <v>36509</v>
      </c>
      <c r="J79" s="47">
        <v>37346</v>
      </c>
      <c r="K79" s="47">
        <v>37346</v>
      </c>
      <c r="L79" s="2">
        <v>597</v>
      </c>
      <c r="M79" s="2" t="s">
        <v>84</v>
      </c>
      <c r="N79" s="2">
        <v>837</v>
      </c>
      <c r="O79" s="48"/>
      <c r="P79" s="48"/>
      <c r="Q79" s="48"/>
      <c r="R79" s="48"/>
    </row>
    <row r="80" spans="2:18" s="2" customFormat="1" ht="11.25">
      <c r="B80" s="2">
        <v>330139901</v>
      </c>
      <c r="C80" s="2">
        <v>1</v>
      </c>
      <c r="D80" s="2" t="s">
        <v>128</v>
      </c>
      <c r="E80" s="1">
        <v>45.5</v>
      </c>
      <c r="F80" s="1">
        <v>539.8</v>
      </c>
      <c r="G80" s="37">
        <v>13611.5</v>
      </c>
      <c r="H80" s="37">
        <v>1361.15</v>
      </c>
      <c r="I80" s="47">
        <v>36511</v>
      </c>
      <c r="J80" s="47">
        <v>37346</v>
      </c>
      <c r="K80" s="47">
        <v>37346</v>
      </c>
      <c r="L80" s="2">
        <v>597</v>
      </c>
      <c r="M80" s="2" t="s">
        <v>56</v>
      </c>
      <c r="N80" s="2">
        <v>835</v>
      </c>
      <c r="O80" s="48"/>
      <c r="P80" s="48"/>
      <c r="Q80" s="48"/>
      <c r="R80" s="48"/>
    </row>
    <row r="81" spans="2:18" s="2" customFormat="1" ht="11.25">
      <c r="B81" s="2">
        <v>330059901</v>
      </c>
      <c r="C81" s="2">
        <v>1</v>
      </c>
      <c r="D81" s="2" t="s">
        <v>129</v>
      </c>
      <c r="E81" s="1">
        <v>63</v>
      </c>
      <c r="F81" s="1">
        <v>1051.6</v>
      </c>
      <c r="G81" s="37">
        <v>23084.7</v>
      </c>
      <c r="H81" s="37">
        <v>2308.47</v>
      </c>
      <c r="I81" s="47">
        <v>36382</v>
      </c>
      <c r="J81" s="47">
        <v>37346</v>
      </c>
      <c r="K81" s="47">
        <v>37346</v>
      </c>
      <c r="L81" s="2">
        <v>597</v>
      </c>
      <c r="M81" s="2" t="s">
        <v>55</v>
      </c>
      <c r="N81" s="2">
        <v>964</v>
      </c>
      <c r="O81" s="48"/>
      <c r="P81" s="48"/>
      <c r="Q81" s="48"/>
      <c r="R81" s="48"/>
    </row>
    <row r="82" spans="2:18" s="2" customFormat="1" ht="11.25">
      <c r="B82" s="58">
        <v>330329901</v>
      </c>
      <c r="C82" s="46">
        <v>1</v>
      </c>
      <c r="D82" s="46" t="s">
        <v>130</v>
      </c>
      <c r="E82" s="1">
        <v>126.3</v>
      </c>
      <c r="F82" s="1">
        <v>1573</v>
      </c>
      <c r="G82" s="37">
        <v>43650</v>
      </c>
      <c r="H82" s="37">
        <v>4365</v>
      </c>
      <c r="I82" s="47">
        <v>36580</v>
      </c>
      <c r="J82" s="47">
        <v>37346</v>
      </c>
      <c r="K82" s="47">
        <v>37346</v>
      </c>
      <c r="L82" s="30">
        <v>597</v>
      </c>
      <c r="M82" s="30" t="s">
        <v>131</v>
      </c>
      <c r="N82" s="48">
        <v>766</v>
      </c>
      <c r="O82" s="48"/>
      <c r="P82" s="48"/>
      <c r="Q82" s="48"/>
      <c r="R82" s="48"/>
    </row>
    <row r="83" spans="2:18" s="2" customFormat="1" ht="11.25">
      <c r="B83" s="58">
        <v>330049901</v>
      </c>
      <c r="C83" s="46">
        <v>1</v>
      </c>
      <c r="D83" s="46" t="s">
        <v>132</v>
      </c>
      <c r="E83" s="1">
        <v>34</v>
      </c>
      <c r="F83" s="1">
        <v>281.5</v>
      </c>
      <c r="G83" s="37">
        <v>3588.8</v>
      </c>
      <c r="H83" s="37">
        <v>358.88</v>
      </c>
      <c r="I83" s="47">
        <v>36362</v>
      </c>
      <c r="J83" s="47">
        <v>37346</v>
      </c>
      <c r="K83" s="47">
        <v>37346</v>
      </c>
      <c r="L83" s="30">
        <v>597</v>
      </c>
      <c r="M83" s="30" t="s">
        <v>47</v>
      </c>
      <c r="N83" s="48">
        <v>984</v>
      </c>
      <c r="O83" s="48"/>
      <c r="P83" s="48"/>
      <c r="Q83" s="48"/>
      <c r="R83" s="48"/>
    </row>
    <row r="84" spans="2:18" s="2" customFormat="1" ht="11.25">
      <c r="B84" s="58">
        <v>330069901</v>
      </c>
      <c r="C84" s="46">
        <v>1</v>
      </c>
      <c r="D84" s="46" t="s">
        <v>133</v>
      </c>
      <c r="E84" s="1">
        <v>23</v>
      </c>
      <c r="F84" s="1">
        <v>488</v>
      </c>
      <c r="G84" s="37">
        <v>18056</v>
      </c>
      <c r="H84" s="37">
        <v>18056</v>
      </c>
      <c r="I84" s="47">
        <v>36383</v>
      </c>
      <c r="J84" s="47">
        <v>37346</v>
      </c>
      <c r="K84" s="47">
        <v>37346</v>
      </c>
      <c r="L84" s="30">
        <v>597</v>
      </c>
      <c r="M84" s="30" t="s">
        <v>134</v>
      </c>
      <c r="N84" s="48">
        <v>963</v>
      </c>
      <c r="O84" s="48"/>
      <c r="P84" s="48"/>
      <c r="Q84" s="48"/>
      <c r="R84" s="48"/>
    </row>
    <row r="85" spans="2:18" s="2" customFormat="1" ht="11.25">
      <c r="B85" s="58">
        <v>330079901</v>
      </c>
      <c r="C85" s="46">
        <v>1</v>
      </c>
      <c r="D85" s="46" t="s">
        <v>135</v>
      </c>
      <c r="E85" s="1">
        <v>49</v>
      </c>
      <c r="F85" s="1">
        <v>724.2</v>
      </c>
      <c r="G85" s="37">
        <v>15953.5</v>
      </c>
      <c r="H85" s="37">
        <v>1595.35</v>
      </c>
      <c r="I85" s="47">
        <v>36445</v>
      </c>
      <c r="J85" s="47">
        <v>37346</v>
      </c>
      <c r="K85" s="47">
        <v>37346</v>
      </c>
      <c r="L85" s="30">
        <v>597</v>
      </c>
      <c r="M85" s="30" t="s">
        <v>53</v>
      </c>
      <c r="N85" s="48">
        <v>901</v>
      </c>
      <c r="O85" s="48"/>
      <c r="P85" s="48"/>
      <c r="Q85" s="48"/>
      <c r="R85" s="48"/>
    </row>
    <row r="86" spans="2:18" s="2" customFormat="1" ht="11.25">
      <c r="B86" s="58">
        <v>330229901</v>
      </c>
      <c r="C86" s="46">
        <v>1</v>
      </c>
      <c r="D86" s="46" t="s">
        <v>136</v>
      </c>
      <c r="E86" s="1">
        <v>73</v>
      </c>
      <c r="F86" s="1">
        <v>1332</v>
      </c>
      <c r="G86" s="37">
        <v>36926</v>
      </c>
      <c r="H86" s="37">
        <v>12924.1</v>
      </c>
      <c r="I86" s="47">
        <v>36249</v>
      </c>
      <c r="J86" s="47">
        <v>37346</v>
      </c>
      <c r="K86" s="47">
        <v>37346</v>
      </c>
      <c r="L86" s="30">
        <v>597</v>
      </c>
      <c r="M86" s="30" t="s">
        <v>114</v>
      </c>
      <c r="N86" s="48">
        <v>1097</v>
      </c>
      <c r="O86" s="48"/>
      <c r="P86" s="48"/>
      <c r="Q86" s="48"/>
      <c r="R86" s="48"/>
    </row>
    <row r="87" spans="2:18" s="2" customFormat="1" ht="11.25">
      <c r="B87" s="58">
        <v>330030001</v>
      </c>
      <c r="C87" s="46">
        <v>1</v>
      </c>
      <c r="D87" s="46" t="s">
        <v>137</v>
      </c>
      <c r="E87" s="1">
        <v>70.1</v>
      </c>
      <c r="F87" s="1">
        <v>1295.2</v>
      </c>
      <c r="G87" s="37">
        <v>47004</v>
      </c>
      <c r="H87" s="37">
        <v>11751</v>
      </c>
      <c r="I87" s="47">
        <v>36700</v>
      </c>
      <c r="J87" s="47">
        <v>37529</v>
      </c>
      <c r="K87" s="47">
        <v>37529</v>
      </c>
      <c r="L87" s="30">
        <v>780</v>
      </c>
      <c r="M87" s="30" t="s">
        <v>55</v>
      </c>
      <c r="N87" s="48">
        <v>829</v>
      </c>
      <c r="O87" s="48"/>
      <c r="P87" s="48"/>
      <c r="Q87" s="48"/>
      <c r="R87" s="48"/>
    </row>
    <row r="88" spans="2:18" s="2" customFormat="1" ht="11.25">
      <c r="B88" s="58">
        <v>330249901</v>
      </c>
      <c r="C88" s="46">
        <v>1</v>
      </c>
      <c r="D88" s="46" t="s">
        <v>138</v>
      </c>
      <c r="E88" s="1">
        <v>155.7</v>
      </c>
      <c r="F88" s="1">
        <v>1254.2</v>
      </c>
      <c r="G88" s="37">
        <v>29816</v>
      </c>
      <c r="H88" s="37">
        <v>2981.6</v>
      </c>
      <c r="I88" s="47">
        <v>36453</v>
      </c>
      <c r="J88" s="47">
        <v>37529</v>
      </c>
      <c r="K88" s="47">
        <v>37529</v>
      </c>
      <c r="L88" s="30">
        <v>780</v>
      </c>
      <c r="M88" s="30" t="s">
        <v>105</v>
      </c>
      <c r="N88" s="48">
        <v>1076</v>
      </c>
      <c r="O88" s="48"/>
      <c r="P88" s="48"/>
      <c r="Q88" s="48"/>
      <c r="R88" s="48"/>
    </row>
    <row r="89" spans="2:18" s="2" customFormat="1" ht="11.25">
      <c r="B89" s="58">
        <v>330239901</v>
      </c>
      <c r="C89" s="46">
        <v>1</v>
      </c>
      <c r="D89" s="46" t="s">
        <v>139</v>
      </c>
      <c r="E89" s="1">
        <v>187.5</v>
      </c>
      <c r="F89" s="1">
        <v>2142</v>
      </c>
      <c r="G89" s="37">
        <v>39455</v>
      </c>
      <c r="H89" s="37">
        <v>6707.35</v>
      </c>
      <c r="I89" s="47">
        <v>36453</v>
      </c>
      <c r="J89" s="47">
        <v>37529</v>
      </c>
      <c r="K89" s="47">
        <v>37529</v>
      </c>
      <c r="L89" s="30">
        <v>780</v>
      </c>
      <c r="M89" s="30" t="s">
        <v>63</v>
      </c>
      <c r="N89" s="48">
        <v>1076</v>
      </c>
      <c r="O89" s="48"/>
      <c r="P89" s="48"/>
      <c r="Q89" s="48"/>
      <c r="R89" s="48"/>
    </row>
    <row r="90" spans="2:18" s="2" customFormat="1" ht="11.25">
      <c r="B90" s="58">
        <v>330259901</v>
      </c>
      <c r="C90" s="46">
        <v>1</v>
      </c>
      <c r="D90" s="46" t="s">
        <v>140</v>
      </c>
      <c r="E90" s="1">
        <v>151.5</v>
      </c>
      <c r="F90" s="1">
        <v>1384.2</v>
      </c>
      <c r="G90" s="37">
        <v>36875</v>
      </c>
      <c r="H90" s="37">
        <v>11437.5</v>
      </c>
      <c r="I90" s="47">
        <v>36473</v>
      </c>
      <c r="J90" s="47">
        <v>37529</v>
      </c>
      <c r="K90" s="47">
        <v>37529</v>
      </c>
      <c r="L90" s="30">
        <v>780</v>
      </c>
      <c r="M90" s="30" t="s">
        <v>141</v>
      </c>
      <c r="N90" s="48">
        <v>1056</v>
      </c>
      <c r="O90" s="48"/>
      <c r="P90" s="48"/>
      <c r="Q90" s="48"/>
      <c r="R90" s="48"/>
    </row>
    <row r="91" spans="2:18" s="2" customFormat="1" ht="11.25">
      <c r="B91" s="58">
        <v>330339901</v>
      </c>
      <c r="C91" s="46">
        <v>1</v>
      </c>
      <c r="D91" s="46" t="s">
        <v>142</v>
      </c>
      <c r="E91" s="1">
        <v>53.9</v>
      </c>
      <c r="F91" s="1">
        <v>734.5</v>
      </c>
      <c r="G91" s="37">
        <v>25967.2</v>
      </c>
      <c r="H91" s="37">
        <v>2596.72</v>
      </c>
      <c r="I91" s="47">
        <v>36552</v>
      </c>
      <c r="J91" s="47">
        <v>37529</v>
      </c>
      <c r="K91" s="47">
        <v>37529</v>
      </c>
      <c r="L91" s="30">
        <v>780</v>
      </c>
      <c r="M91" s="30" t="s">
        <v>84</v>
      </c>
      <c r="N91" s="48">
        <v>977</v>
      </c>
      <c r="O91" s="48"/>
      <c r="P91" s="48"/>
      <c r="Q91" s="48"/>
      <c r="R91" s="48"/>
    </row>
    <row r="92" spans="2:18" s="2" customFormat="1" ht="11.25">
      <c r="B92" s="58">
        <v>330299901</v>
      </c>
      <c r="C92" s="46">
        <v>1</v>
      </c>
      <c r="D92" s="46" t="s">
        <v>143</v>
      </c>
      <c r="E92" s="1">
        <v>50</v>
      </c>
      <c r="F92" s="1">
        <v>525</v>
      </c>
      <c r="G92" s="37">
        <v>23354</v>
      </c>
      <c r="H92" s="37">
        <v>2335.4</v>
      </c>
      <c r="I92" s="47">
        <v>36473</v>
      </c>
      <c r="J92" s="47">
        <v>37529</v>
      </c>
      <c r="K92" s="47">
        <v>37529</v>
      </c>
      <c r="L92" s="30">
        <v>780</v>
      </c>
      <c r="M92" s="30" t="s">
        <v>49</v>
      </c>
      <c r="N92" s="48">
        <v>1056</v>
      </c>
      <c r="O92" s="48"/>
      <c r="P92" s="48"/>
      <c r="Q92" s="48"/>
      <c r="R92" s="48"/>
    </row>
    <row r="93" spans="2:18" s="2" customFormat="1" ht="11.25">
      <c r="B93" s="58">
        <v>330379801</v>
      </c>
      <c r="C93" s="46">
        <v>1</v>
      </c>
      <c r="D93" s="46" t="s">
        <v>144</v>
      </c>
      <c r="E93" s="1">
        <v>176</v>
      </c>
      <c r="F93" s="1">
        <v>2886</v>
      </c>
      <c r="G93" s="37">
        <v>62645</v>
      </c>
      <c r="H93" s="37">
        <v>10023.2</v>
      </c>
      <c r="I93" s="47">
        <v>36249</v>
      </c>
      <c r="J93" s="47">
        <v>37346</v>
      </c>
      <c r="K93" s="47">
        <v>37529</v>
      </c>
      <c r="L93" s="30">
        <v>780</v>
      </c>
      <c r="M93" s="30" t="s">
        <v>91</v>
      </c>
      <c r="N93" s="48">
        <v>1280</v>
      </c>
      <c r="O93" s="48"/>
      <c r="P93" s="48"/>
      <c r="Q93" s="48"/>
      <c r="R93" s="48"/>
    </row>
    <row r="94" spans="2:18" s="2" customFormat="1" ht="11.25">
      <c r="B94" s="58">
        <v>330359901</v>
      </c>
      <c r="C94" s="46">
        <v>1</v>
      </c>
      <c r="D94" s="46" t="s">
        <v>145</v>
      </c>
      <c r="E94" s="1">
        <v>38.8</v>
      </c>
      <c r="F94" s="1">
        <v>936.4</v>
      </c>
      <c r="G94" s="37">
        <v>24770.5</v>
      </c>
      <c r="H94" s="37">
        <v>2477.05</v>
      </c>
      <c r="I94" s="47">
        <v>36580</v>
      </c>
      <c r="J94" s="47">
        <v>37711</v>
      </c>
      <c r="K94" s="47">
        <v>37711</v>
      </c>
      <c r="L94" s="30">
        <v>962</v>
      </c>
      <c r="M94" s="30" t="s">
        <v>131</v>
      </c>
      <c r="N94" s="48">
        <v>1131</v>
      </c>
      <c r="O94" s="48"/>
      <c r="P94" s="48"/>
      <c r="Q94" s="48"/>
      <c r="R94" s="48"/>
    </row>
    <row r="95" spans="2:18" s="2" customFormat="1" ht="11.25">
      <c r="B95" s="58">
        <v>330109901</v>
      </c>
      <c r="C95" s="46">
        <v>1</v>
      </c>
      <c r="D95" s="46" t="s">
        <v>146</v>
      </c>
      <c r="E95" s="1">
        <v>70.8</v>
      </c>
      <c r="F95" s="1">
        <v>593.4</v>
      </c>
      <c r="G95" s="37">
        <v>12644.75</v>
      </c>
      <c r="H95" s="37">
        <v>1264.48</v>
      </c>
      <c r="I95" s="47">
        <v>36530</v>
      </c>
      <c r="J95" s="47">
        <v>37711</v>
      </c>
      <c r="K95" s="47">
        <v>37711</v>
      </c>
      <c r="L95" s="30">
        <v>962</v>
      </c>
      <c r="M95" s="30" t="s">
        <v>57</v>
      </c>
      <c r="N95" s="48">
        <v>1181</v>
      </c>
      <c r="O95" s="48"/>
      <c r="P95" s="48"/>
      <c r="Q95" s="48"/>
      <c r="R95" s="48"/>
    </row>
    <row r="96" spans="2:18" s="2" customFormat="1" ht="11.25">
      <c r="B96" s="58">
        <v>330159901</v>
      </c>
      <c r="C96" s="46">
        <v>1</v>
      </c>
      <c r="D96" s="46" t="s">
        <v>147</v>
      </c>
      <c r="E96" s="1">
        <v>33</v>
      </c>
      <c r="F96" s="1">
        <v>345</v>
      </c>
      <c r="G96" s="37">
        <v>7313.9</v>
      </c>
      <c r="H96" s="37">
        <v>731.39</v>
      </c>
      <c r="I96" s="47">
        <v>36605</v>
      </c>
      <c r="J96" s="47">
        <v>37711</v>
      </c>
      <c r="K96" s="47">
        <v>37711</v>
      </c>
      <c r="L96" s="30">
        <v>962</v>
      </c>
      <c r="M96" s="30" t="s">
        <v>148</v>
      </c>
      <c r="N96" s="48">
        <v>1106</v>
      </c>
      <c r="O96" s="48"/>
      <c r="P96" s="48"/>
      <c r="Q96" s="48"/>
      <c r="R96" s="48"/>
    </row>
    <row r="97" spans="2:18" s="2" customFormat="1" ht="11.25">
      <c r="B97" s="58">
        <v>330349901</v>
      </c>
      <c r="C97" s="46">
        <v>1</v>
      </c>
      <c r="D97" s="46" t="s">
        <v>149</v>
      </c>
      <c r="E97" s="1">
        <v>103.6</v>
      </c>
      <c r="F97" s="1">
        <v>1053</v>
      </c>
      <c r="G97" s="37">
        <v>22083</v>
      </c>
      <c r="H97" s="37">
        <v>2208.3</v>
      </c>
      <c r="I97" s="47">
        <v>36571</v>
      </c>
      <c r="J97" s="47">
        <v>37711</v>
      </c>
      <c r="K97" s="47">
        <v>37711</v>
      </c>
      <c r="L97" s="30">
        <v>962</v>
      </c>
      <c r="M97" s="30" t="s">
        <v>100</v>
      </c>
      <c r="N97" s="48">
        <v>1140</v>
      </c>
      <c r="O97" s="48"/>
      <c r="P97" s="48"/>
      <c r="Q97" s="48"/>
      <c r="R97" s="48"/>
    </row>
    <row r="98" spans="2:18" s="2" customFormat="1" ht="11.25">
      <c r="B98" s="58">
        <v>330230001</v>
      </c>
      <c r="C98" s="46">
        <v>1</v>
      </c>
      <c r="D98" s="46" t="s">
        <v>150</v>
      </c>
      <c r="E98" s="1">
        <v>26.5</v>
      </c>
      <c r="F98" s="1">
        <v>1130</v>
      </c>
      <c r="G98" s="37">
        <v>49313.42</v>
      </c>
      <c r="H98" s="37">
        <v>4931.34</v>
      </c>
      <c r="I98" s="47">
        <v>36703</v>
      </c>
      <c r="J98" s="47">
        <v>37711</v>
      </c>
      <c r="K98" s="47">
        <v>37711</v>
      </c>
      <c r="L98" s="30">
        <v>962</v>
      </c>
      <c r="M98" s="30" t="s">
        <v>151</v>
      </c>
      <c r="N98" s="48">
        <v>1008</v>
      </c>
      <c r="O98" s="48"/>
      <c r="P98" s="48"/>
      <c r="Q98" s="48"/>
      <c r="R98" s="48"/>
    </row>
    <row r="99" spans="2:18" s="2" customFormat="1" ht="11.25">
      <c r="B99" s="58">
        <v>330319901</v>
      </c>
      <c r="C99" s="46">
        <v>1</v>
      </c>
      <c r="D99" s="46" t="s">
        <v>152</v>
      </c>
      <c r="E99" s="1">
        <v>102</v>
      </c>
      <c r="F99" s="1">
        <v>1229</v>
      </c>
      <c r="G99" s="37">
        <v>56489</v>
      </c>
      <c r="H99" s="37">
        <v>38412.52</v>
      </c>
      <c r="I99" s="47">
        <v>36552</v>
      </c>
      <c r="J99" s="47">
        <v>37711</v>
      </c>
      <c r="K99" s="47">
        <v>37711</v>
      </c>
      <c r="L99" s="30">
        <v>962</v>
      </c>
      <c r="M99" s="30" t="s">
        <v>84</v>
      </c>
      <c r="N99" s="48">
        <v>1159</v>
      </c>
      <c r="O99" s="48"/>
      <c r="P99" s="48"/>
      <c r="Q99" s="48"/>
      <c r="R99" s="48"/>
    </row>
    <row r="100" spans="2:18" s="2" customFormat="1" ht="11.25">
      <c r="B100" s="58">
        <v>330099901</v>
      </c>
      <c r="C100" s="46">
        <v>1</v>
      </c>
      <c r="D100" s="46" t="s">
        <v>153</v>
      </c>
      <c r="E100" s="1">
        <v>35.2</v>
      </c>
      <c r="F100" s="1">
        <v>375.5</v>
      </c>
      <c r="G100" s="37">
        <v>8342.8</v>
      </c>
      <c r="H100" s="37">
        <v>834.28</v>
      </c>
      <c r="I100" s="47">
        <v>36558</v>
      </c>
      <c r="J100" s="47">
        <v>37711</v>
      </c>
      <c r="K100" s="47">
        <v>37711</v>
      </c>
      <c r="L100" s="30">
        <v>962</v>
      </c>
      <c r="M100" s="30" t="s">
        <v>47</v>
      </c>
      <c r="N100" s="48">
        <v>1153</v>
      </c>
      <c r="O100" s="48"/>
      <c r="P100" s="48"/>
      <c r="Q100" s="48"/>
      <c r="R100" s="48"/>
    </row>
    <row r="101" spans="2:18" s="2" customFormat="1" ht="11.25">
      <c r="B101" s="58">
        <v>330389801</v>
      </c>
      <c r="C101" s="46">
        <v>1</v>
      </c>
      <c r="D101" s="46" t="s">
        <v>154</v>
      </c>
      <c r="E101" s="1">
        <v>298</v>
      </c>
      <c r="F101" s="1">
        <v>3160</v>
      </c>
      <c r="G101" s="37">
        <v>68413.15</v>
      </c>
      <c r="H101" s="37">
        <v>20996.99</v>
      </c>
      <c r="I101" s="47">
        <v>36230</v>
      </c>
      <c r="J101" s="47">
        <v>37711</v>
      </c>
      <c r="K101" s="47">
        <v>37711</v>
      </c>
      <c r="L101" s="30">
        <v>962</v>
      </c>
      <c r="M101" s="30" t="s">
        <v>51</v>
      </c>
      <c r="N101" s="48">
        <v>1481</v>
      </c>
      <c r="O101" s="48"/>
      <c r="P101" s="48"/>
      <c r="Q101" s="48"/>
      <c r="R101" s="48"/>
    </row>
    <row r="102" spans="2:18" s="2" customFormat="1" ht="11.25">
      <c r="B102" s="58">
        <v>330309901</v>
      </c>
      <c r="C102" s="46">
        <v>1</v>
      </c>
      <c r="D102" s="46" t="s">
        <v>155</v>
      </c>
      <c r="E102" s="1">
        <v>174</v>
      </c>
      <c r="F102" s="1">
        <v>2919</v>
      </c>
      <c r="G102" s="37">
        <v>94038.5</v>
      </c>
      <c r="H102" s="37">
        <v>20688.46</v>
      </c>
      <c r="I102" s="47">
        <v>36571</v>
      </c>
      <c r="J102" s="47">
        <v>37711</v>
      </c>
      <c r="K102" s="47">
        <v>37711</v>
      </c>
      <c r="L102" s="30">
        <v>962</v>
      </c>
      <c r="M102" s="30" t="s">
        <v>84</v>
      </c>
      <c r="N102" s="48">
        <v>1140</v>
      </c>
      <c r="O102" s="48"/>
      <c r="P102" s="48"/>
      <c r="Q102" s="48"/>
      <c r="R102" s="48"/>
    </row>
    <row r="103" spans="2:18" s="2" customFormat="1" ht="11.25">
      <c r="B103" s="58">
        <v>330220001</v>
      </c>
      <c r="C103" s="46">
        <v>1</v>
      </c>
      <c r="D103" s="46" t="s">
        <v>156</v>
      </c>
      <c r="E103" s="1">
        <v>53</v>
      </c>
      <c r="F103" s="1">
        <v>951</v>
      </c>
      <c r="G103" s="37">
        <v>32470</v>
      </c>
      <c r="H103" s="37">
        <v>3247</v>
      </c>
      <c r="I103" s="47">
        <v>36634</v>
      </c>
      <c r="J103" s="47">
        <v>37894</v>
      </c>
      <c r="K103" s="47">
        <v>37894</v>
      </c>
      <c r="L103" s="30">
        <v>1145</v>
      </c>
      <c r="M103" s="30" t="s">
        <v>63</v>
      </c>
      <c r="N103" s="48">
        <v>1260</v>
      </c>
      <c r="O103" s="48"/>
      <c r="P103" s="48"/>
      <c r="Q103" s="48"/>
      <c r="R103" s="48"/>
    </row>
    <row r="104" spans="2:18" s="2" customFormat="1" ht="11.25">
      <c r="B104" s="58"/>
      <c r="C104" s="46"/>
      <c r="D104" s="46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58"/>
      <c r="C105" s="46"/>
      <c r="D105" s="46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3" s="2" customFormat="1" ht="11.25">
      <c r="B106" s="58"/>
      <c r="C106" s="46"/>
      <c r="D106" s="46"/>
      <c r="E106" s="1"/>
      <c r="F106" s="1"/>
      <c r="G106" s="37"/>
      <c r="H106" s="37"/>
      <c r="I106" s="47"/>
      <c r="J106" s="47"/>
      <c r="K106" s="47"/>
      <c r="L106" s="5"/>
      <c r="M106" s="46"/>
    </row>
    <row r="107" spans="2:18" s="2" customFormat="1" ht="11.25">
      <c r="B107" s="53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53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53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53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53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53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53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53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53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53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53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53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53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53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53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53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53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53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53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53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53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53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53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53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53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53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53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53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53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53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53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53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53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53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53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53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53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53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53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53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53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53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53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53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53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53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53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