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<sst xmlns="http://schemas.openxmlformats.org/spreadsheetml/2006/main" count="304" uniqueCount="192">
  <si>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</si>
  <si>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</si>
  <si>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</si>
  <si>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</si>
  <si>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</si>
  <si>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</si>
  <si>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</si>
  <si>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</si>
  <si>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</si>
  <si>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</si>
  <si>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</si>
  <si>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</si>
  <si>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</si>
  <si>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</si>
  <si>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</si>
  <si>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</si>
  <si>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</si>
  <si>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</si>
  <si>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</si>
  <si>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</si>
  <si>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</si>
  <si>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</si>
  <si>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</si>
  <si>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</si>
  <si>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</si>
  <si>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</si>
  <si>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</si>
  <si>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</si>
  <si>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</si>
  <si>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</si>
  <si>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</si>
  <si>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</si>
  <si>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</si>
  <si>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</si>
  <si>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</si>
  <si>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</si>
  <si>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</si>
  <si>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</si>
  <si>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</si>
  <si>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</si>
  <si>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</si>
  <si>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</si>
  <si>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</si>
  <si>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</si>
  <si>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</si>
  <si>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</si>
  <si>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</si>
  <si>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</si>
  <si>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</si>
  <si>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</si>
  <si>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330230501</t>
  </si>
  <si>
    <t>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</si>
  <si>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</si>
  <si>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</si>
  <si>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</si>
  <si>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</si>
  <si>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</si>
  <si>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</si>
  <si>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</si>
  <si>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</si>
  <si>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</si>
  <si>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</si>
  <si>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</si>
  <si>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</si>
  <si>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</si>
  <si>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</si>
  <si>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330090301</t>
  </si>
  <si>
    <t xml:space="preserve">SHIN BUSTER                   </t>
  </si>
  <si>
    <t>ST. JOHN FOREST PRODUCTS, INC.</t>
  </si>
  <si>
    <t>330220701</t>
  </si>
  <si>
    <t xml:space="preserve">STURGEON OAK WILT             </t>
  </si>
  <si>
    <t xml:space="preserve">TRIEST FOREST PRODUCTS        </t>
  </si>
  <si>
    <t>330260401</t>
  </si>
  <si>
    <t xml:space="preserve">47 MILE A &amp; M                 </t>
  </si>
  <si>
    <t xml:space="preserve">LAFLEUR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</si>
  <si>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</si>
  <si>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</si>
  <si>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</si>
  <si>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</si>
  <si>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</si>
  <si>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</si>
  <si>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</si>
  <si>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</si>
  <si>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</si>
  <si>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</si>
  <si>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</si>
  <si>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</si>
  <si>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</si>
  <si>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</si>
  <si>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</si>
  <si>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>2</t>
  </si>
  <si>
    <t xml:space="preserve">MARCH MADNESS                 </t>
  </si>
  <si>
    <t xml:space="preserve">FRANK'S, INC.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</si>
  <si>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</si>
  <si>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</si>
  <si>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</si>
  <si>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</si>
  <si>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</si>
  <si>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</si>
  <si>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</si>
  <si>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</si>
  <si>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330290401</t>
  </si>
  <si>
    <t xml:space="preserve">CASINO LANE                   </t>
  </si>
  <si>
    <t>330290501</t>
  </si>
  <si>
    <t xml:space="preserve">CARLSON LANE                  </t>
  </si>
  <si>
    <t xml:space="preserve">KLEIMAN FOREST PRODUCTS       </t>
  </si>
  <si>
    <t>330220401</t>
  </si>
  <si>
    <t xml:space="preserve">47 MILE CONIFER               </t>
  </si>
  <si>
    <t>330020702</t>
  </si>
  <si>
    <t xml:space="preserve">BCD ADDITION                  </t>
  </si>
  <si>
    <t xml:space="preserve">MVA ENTERPRISE, INC.          </t>
  </si>
  <si>
    <t>330220501</t>
  </si>
  <si>
    <t xml:space="preserve">DEER POND MIX                 </t>
  </si>
  <si>
    <t>330090501</t>
  </si>
  <si>
    <t xml:space="preserve">FRIDAY FLOODING               </t>
  </si>
  <si>
    <t xml:space="preserve">WILLIAM NISKANEN                      </t>
  </si>
  <si>
    <t>330210701</t>
  </si>
  <si>
    <t xml:space="preserve">G-12 OAK WILT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</si>
  <si>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</si>
  <si>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</si>
  <si>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</si>
  <si>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</si>
  <si>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</si>
  <si>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330040501</t>
  </si>
  <si>
    <t xml:space="preserve">HEMLOCK REGENERATION SALE     </t>
  </si>
  <si>
    <t>330070501</t>
  </si>
  <si>
    <t xml:space="preserve">LIMPERT PIT SALE              </t>
  </si>
  <si>
    <t>330260501</t>
  </si>
  <si>
    <t xml:space="preserve">N. FOX RD. MIX                </t>
  </si>
  <si>
    <t>330230701</t>
  </si>
  <si>
    <t xml:space="preserve">OAK HILL OAK WILT             </t>
  </si>
  <si>
    <t>330060401</t>
  </si>
  <si>
    <t xml:space="preserve">STEBBIN'S PORCUPINE HAVEN     </t>
  </si>
  <si>
    <t>330240501</t>
  </si>
  <si>
    <t xml:space="preserve">W.P. SHELTERWOOD              </t>
  </si>
  <si>
    <t>330050401</t>
  </si>
  <si>
    <t xml:space="preserve">WHITE FISH GRADE ASPEN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</si>
  <si>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</si>
  <si>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</si>
  <si>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</si>
  <si>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</si>
  <si>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</si>
  <si>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330360501</t>
  </si>
  <si>
    <t xml:space="preserve">IRRITATED SCIATICA            </t>
  </si>
  <si>
    <t xml:space="preserve">DOLSKY, NORMAN                </t>
  </si>
  <si>
    <t>330330501</t>
  </si>
  <si>
    <t xml:space="preserve">TROLLS BEGINNING              </t>
  </si>
  <si>
    <t>330070401</t>
  </si>
  <si>
    <t xml:space="preserve">BERGMAN'S BIG SKY SALE        </t>
  </si>
  <si>
    <t>330310501</t>
  </si>
  <si>
    <t xml:space="preserve">551 NORTH                     </t>
  </si>
  <si>
    <t>330320501</t>
  </si>
  <si>
    <t xml:space="preserve">551 SOUTH                     </t>
  </si>
  <si>
    <t xml:space="preserve">HYDROLAKE LEASING &amp; SERVICE   </t>
  </si>
  <si>
    <t>330340501</t>
  </si>
  <si>
    <t xml:space="preserve">DEGRAVES E-W                  </t>
  </si>
  <si>
    <t>330210601</t>
  </si>
  <si>
    <t xml:space="preserve">BIG-N-LITTLE HARDWOODS        </t>
  </si>
  <si>
    <t>330350601</t>
  </si>
  <si>
    <t xml:space="preserve">CHEESEFACTORY MIX             </t>
  </si>
  <si>
    <t xml:space="preserve">NICK G.&amp;BRIEN THONEY FARM&amp;FOR </t>
  </si>
  <si>
    <t>330240601</t>
  </si>
  <si>
    <t xml:space="preserve">DEER TICK HAVEN               </t>
  </si>
  <si>
    <t>330260601</t>
  </si>
  <si>
    <t xml:space="preserve">INCIDENTAL PINE               </t>
  </si>
  <si>
    <t>330250601</t>
  </si>
  <si>
    <t xml:space="preserve">LUCKY EAGLE SALE              </t>
  </si>
  <si>
    <t>330230601</t>
  </si>
  <si>
    <t xml:space="preserve">RAM'S HEAD REMNANTS           </t>
  </si>
  <si>
    <t>330010601</t>
  </si>
  <si>
    <t xml:space="preserve">TWENTY ONE MILE               </t>
  </si>
  <si>
    <t>330310601</t>
  </si>
  <si>
    <t xml:space="preserve">FOXY PINE                     </t>
  </si>
  <si>
    <t>330300601</t>
  </si>
  <si>
    <t xml:space="preserve">MARSH ROAD MIX 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</si>
  <si>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</si>
  <si>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</si>
  <si>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</si>
  <si>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</si>
  <si>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</si>
  <si>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</si>
  <si>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</si>
  <si>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</si>
  <si>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</si>
  <si>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330040601</t>
  </si>
  <si>
    <t xml:space="preserve">PUNKYDOWDY                    </t>
  </si>
  <si>
    <t>330330601</t>
  </si>
  <si>
    <t xml:space="preserve">SOUTH 45                      </t>
  </si>
  <si>
    <t xml:space="preserve">SIVULA LOGGING &amp; CONSTRUCTION </t>
  </si>
  <si>
    <t>330340601</t>
  </si>
  <si>
    <t xml:space="preserve">SCRATCHY SWALLS               </t>
  </si>
  <si>
    <t xml:space="preserve">                                  as of March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</si>
</sst>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4799.900000000001</v>
      </c>
      <c r="L17" s="30"/>
    </row>
    <row r="18" spans="4:12" ht="12.75">
      <c r="D18" s="12" t="s">
        <v>37</v>
      </c>
      <c r="G18" s="21">
        <f>DSUM(DATABASE,5,U15:U16)</f>
        <v>75905.5</v>
      </c>
      <c r="L18" s="30"/>
    </row>
    <row r="19" spans="4:12" ht="12.75">
      <c r="D19" s="12" t="s">
        <v>34</v>
      </c>
      <c r="G19" s="18">
        <f>DSUM(DATABASE,6,V15:V16)</f>
        <v>3243145.7299999986</v>
      </c>
      <c r="L19" s="30"/>
    </row>
    <row r="20" spans="4:12" ht="12.75">
      <c r="D20" s="12" t="s">
        <v>38</v>
      </c>
      <c r="G20" s="18">
        <f>DSUM(DATABASE,7,W15:W16)</f>
        <v>1065095.8</v>
      </c>
      <c r="L20" s="30"/>
    </row>
    <row r="21" spans="4:12" ht="12.75">
      <c r="D21" s="12" t="s">
        <v>35</v>
      </c>
      <c r="E21" s="22"/>
      <c r="F21" s="22"/>
      <c r="G21" s="18">
        <f>+G19-G20</f>
        <v>2178049.929999999</v>
      </c>
      <c r="L21" s="30"/>
    </row>
    <row r="22" spans="4:12" ht="12.75">
      <c r="D22" s="12" t="s">
        <v>44</v>
      </c>
      <c r="E22" s="22"/>
      <c r="F22" s="22"/>
      <c r="G22" s="45">
        <f>+G20/G19</f>
        <v>0.32841441263263876</v>
      </c>
      <c r="L22" s="30"/>
    </row>
    <row r="23" spans="4:12" ht="12.75">
      <c r="D23" s="12" t="s">
        <v>40</v>
      </c>
      <c r="E23" s="22"/>
      <c r="F23" s="22"/>
      <c r="G23" s="59">
        <v>39155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2.9031002162941597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290</v>
      </c>
      <c r="G31" s="37">
        <v>11002.84</v>
      </c>
      <c r="H31" s="37">
        <v>1047.89</v>
      </c>
      <c r="I31" s="47">
        <v>38474</v>
      </c>
      <c r="J31" s="47">
        <v>39172</v>
      </c>
      <c r="K31" s="47">
        <v>39172</v>
      </c>
      <c r="L31" s="30">
        <v>17</v>
      </c>
      <c r="M31" s="30" t="s">
        <v>53</v>
      </c>
      <c r="N31" s="48">
        <v>698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106.9</v>
      </c>
      <c r="F32" s="1">
        <v>889.4</v>
      </c>
      <c r="G32" s="37">
        <v>66390.45</v>
      </c>
      <c r="H32" s="37">
        <v>66390.45</v>
      </c>
      <c r="I32" s="47">
        <v>38366</v>
      </c>
      <c r="J32" s="47">
        <v>39172</v>
      </c>
      <c r="K32" s="47">
        <v>39172</v>
      </c>
      <c r="L32" s="30">
        <v>17</v>
      </c>
      <c r="M32" s="30" t="s">
        <v>56</v>
      </c>
      <c r="N32" s="48">
        <v>806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106</v>
      </c>
      <c r="F33" s="1">
        <v>1647.5</v>
      </c>
      <c r="G33" s="37">
        <v>25988.97</v>
      </c>
      <c r="H33" s="37">
        <v>24448.97</v>
      </c>
      <c r="I33" s="47">
        <v>36769</v>
      </c>
      <c r="J33" s="47">
        <v>37711</v>
      </c>
      <c r="K33" s="47">
        <v>39172</v>
      </c>
      <c r="L33" s="30">
        <v>17</v>
      </c>
      <c r="M33" s="30" t="s">
        <v>59</v>
      </c>
      <c r="N33" s="48">
        <v>2403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60.5</v>
      </c>
      <c r="F34" s="1">
        <v>1109.6</v>
      </c>
      <c r="G34" s="37">
        <v>31690.65</v>
      </c>
      <c r="H34" s="37">
        <v>11619.91</v>
      </c>
      <c r="I34" s="47">
        <v>38147</v>
      </c>
      <c r="J34" s="47">
        <v>38807</v>
      </c>
      <c r="K34" s="47">
        <v>39172</v>
      </c>
      <c r="L34" s="30">
        <v>17</v>
      </c>
      <c r="M34" s="30" t="s">
        <v>62</v>
      </c>
      <c r="N34" s="48">
        <v>1025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35</v>
      </c>
      <c r="F35" s="1">
        <v>437</v>
      </c>
      <c r="G35" s="37">
        <v>16753.28</v>
      </c>
      <c r="H35" s="37">
        <v>8961.06</v>
      </c>
      <c r="I35" s="47">
        <v>37358</v>
      </c>
      <c r="J35" s="47">
        <v>38442</v>
      </c>
      <c r="K35" s="47">
        <v>39172</v>
      </c>
      <c r="L35" s="30">
        <v>17</v>
      </c>
      <c r="M35" s="30" t="s">
        <v>65</v>
      </c>
      <c r="N35" s="48">
        <v>1814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177.9</v>
      </c>
      <c r="F36" s="1">
        <v>2081.8</v>
      </c>
      <c r="G36" s="37">
        <v>58973.78</v>
      </c>
      <c r="H36" s="37">
        <v>58973.78</v>
      </c>
      <c r="I36" s="47">
        <v>37939</v>
      </c>
      <c r="J36" s="47">
        <v>38807</v>
      </c>
      <c r="K36" s="47">
        <v>39172</v>
      </c>
      <c r="L36" s="30">
        <v>17</v>
      </c>
      <c r="M36" s="30" t="s">
        <v>68</v>
      </c>
      <c r="N36" s="48">
        <v>1233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40</v>
      </c>
      <c r="F37" s="1">
        <v>1029</v>
      </c>
      <c r="G37" s="37">
        <v>26886</v>
      </c>
      <c r="H37" s="37">
        <v>26886</v>
      </c>
      <c r="I37" s="47">
        <v>39127</v>
      </c>
      <c r="J37" s="47">
        <v>39234</v>
      </c>
      <c r="K37" s="47">
        <v>39234</v>
      </c>
      <c r="L37" s="30">
        <v>79</v>
      </c>
      <c r="M37" s="30" t="s">
        <v>71</v>
      </c>
      <c r="N37" s="48">
        <v>107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95.2</v>
      </c>
      <c r="F38" s="1">
        <v>1694</v>
      </c>
      <c r="G38" s="37">
        <v>88702.1</v>
      </c>
      <c r="H38" s="37">
        <v>58543.39</v>
      </c>
      <c r="I38" s="47">
        <v>38379</v>
      </c>
      <c r="J38" s="47">
        <v>39355</v>
      </c>
      <c r="K38" s="47">
        <v>39355</v>
      </c>
      <c r="L38" s="30">
        <v>200</v>
      </c>
      <c r="M38" s="30" t="s">
        <v>74</v>
      </c>
      <c r="N38" s="48">
        <v>976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155.7</v>
      </c>
      <c r="F39" s="1">
        <v>2740.6</v>
      </c>
      <c r="G39" s="37">
        <v>78711.92</v>
      </c>
      <c r="H39" s="37">
        <v>56785.68</v>
      </c>
      <c r="I39" s="47">
        <v>37923</v>
      </c>
      <c r="J39" s="47">
        <v>38990</v>
      </c>
      <c r="K39" s="47">
        <v>39355</v>
      </c>
      <c r="L39" s="30">
        <v>200</v>
      </c>
      <c r="M39" s="30" t="s">
        <v>77</v>
      </c>
      <c r="N39" s="48">
        <v>1432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33</v>
      </c>
      <c r="F40" s="1">
        <v>460.6</v>
      </c>
      <c r="G40" s="37">
        <v>16389.66</v>
      </c>
      <c r="H40" s="37">
        <v>7024.14</v>
      </c>
      <c r="I40" s="47">
        <v>37867</v>
      </c>
      <c r="J40" s="47">
        <v>38990</v>
      </c>
      <c r="K40" s="47">
        <v>39355</v>
      </c>
      <c r="L40" s="30">
        <v>200</v>
      </c>
      <c r="M40" s="30" t="s">
        <v>80</v>
      </c>
      <c r="N40" s="48">
        <v>1488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176</v>
      </c>
      <c r="F41" s="1">
        <v>3394</v>
      </c>
      <c r="G41" s="37">
        <v>201261.88</v>
      </c>
      <c r="H41" s="37">
        <v>125867.77</v>
      </c>
      <c r="I41" s="47">
        <v>38433</v>
      </c>
      <c r="J41" s="47">
        <v>39355</v>
      </c>
      <c r="K41" s="47">
        <v>39355</v>
      </c>
      <c r="L41" s="5">
        <v>200</v>
      </c>
      <c r="M41" s="46" t="s">
        <v>83</v>
      </c>
      <c r="N41" s="2">
        <v>922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132.6</v>
      </c>
      <c r="F42" s="1">
        <v>2415</v>
      </c>
      <c r="G42" s="37">
        <v>77183.38</v>
      </c>
      <c r="H42" s="37">
        <v>77183.38</v>
      </c>
      <c r="I42" s="47">
        <v>37783</v>
      </c>
      <c r="J42" s="47">
        <v>38625</v>
      </c>
      <c r="K42" s="47">
        <v>39355</v>
      </c>
      <c r="L42" s="30">
        <v>200</v>
      </c>
      <c r="M42" s="30" t="s">
        <v>86</v>
      </c>
      <c r="N42" s="48">
        <v>1572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102.3</v>
      </c>
      <c r="F43" s="1">
        <v>2111.2</v>
      </c>
      <c r="G43" s="37">
        <v>69543.84</v>
      </c>
      <c r="H43" s="37">
        <v>59425.92</v>
      </c>
      <c r="I43" s="47">
        <v>37867</v>
      </c>
      <c r="J43" s="47">
        <v>38990</v>
      </c>
      <c r="K43" s="47">
        <v>39355</v>
      </c>
      <c r="L43" s="30">
        <v>200</v>
      </c>
      <c r="M43" s="30" t="s">
        <v>80</v>
      </c>
      <c r="N43" s="48">
        <v>1488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90</v>
      </c>
      <c r="D44" s="2" t="s">
        <v>91</v>
      </c>
      <c r="E44" s="1">
        <v>88</v>
      </c>
      <c r="F44" s="1">
        <v>1382.9</v>
      </c>
      <c r="G44" s="37">
        <v>37375.08</v>
      </c>
      <c r="H44" s="37">
        <v>37375.08</v>
      </c>
      <c r="I44" s="47">
        <v>37523</v>
      </c>
      <c r="J44" s="47">
        <v>38625</v>
      </c>
      <c r="K44" s="47">
        <v>39355</v>
      </c>
      <c r="L44" s="30">
        <v>200</v>
      </c>
      <c r="M44" s="30" t="s">
        <v>92</v>
      </c>
      <c r="N44" s="48">
        <v>1832</v>
      </c>
      <c r="O44" s="48"/>
      <c r="P44" s="48"/>
      <c r="Q44" s="48"/>
      <c r="R44" s="48"/>
    </row>
    <row r="45" spans="2:18" s="2" customFormat="1" ht="9.75">
      <c r="B45" s="66" t="s">
        <v>93</v>
      </c>
      <c r="C45" s="64" t="s">
        <v>90</v>
      </c>
      <c r="D45" s="2" t="s">
        <v>94</v>
      </c>
      <c r="E45" s="1">
        <v>60</v>
      </c>
      <c r="F45" s="1">
        <v>1061.6</v>
      </c>
      <c r="G45" s="37">
        <v>29937.38</v>
      </c>
      <c r="H45" s="37">
        <v>29937.38</v>
      </c>
      <c r="I45" s="47">
        <v>37706</v>
      </c>
      <c r="J45" s="47">
        <v>38625</v>
      </c>
      <c r="K45" s="47">
        <v>39355</v>
      </c>
      <c r="L45" s="30">
        <v>200</v>
      </c>
      <c r="M45" s="30" t="s">
        <v>95</v>
      </c>
      <c r="N45" s="48">
        <v>1649</v>
      </c>
      <c r="O45" s="48"/>
      <c r="P45" s="48"/>
      <c r="Q45" s="48"/>
      <c r="R45" s="48"/>
    </row>
    <row r="46" spans="2:18" s="2" customFormat="1" ht="9.75">
      <c r="B46" s="66" t="s">
        <v>96</v>
      </c>
      <c r="C46" s="64" t="s">
        <v>51</v>
      </c>
      <c r="D46" s="2" t="s">
        <v>97</v>
      </c>
      <c r="E46" s="1">
        <v>24.6</v>
      </c>
      <c r="F46" s="1">
        <v>428</v>
      </c>
      <c r="G46" s="37">
        <v>9199.58</v>
      </c>
      <c r="H46" s="37">
        <v>5870.21</v>
      </c>
      <c r="I46" s="47">
        <v>37930</v>
      </c>
      <c r="J46" s="47">
        <v>38990</v>
      </c>
      <c r="K46" s="47">
        <v>39355</v>
      </c>
      <c r="L46" s="30">
        <v>200</v>
      </c>
      <c r="M46" s="30" t="s">
        <v>98</v>
      </c>
      <c r="N46" s="48">
        <v>1425</v>
      </c>
      <c r="O46" s="48"/>
      <c r="P46" s="48"/>
      <c r="Q46" s="48"/>
      <c r="R46" s="48"/>
    </row>
    <row r="47" spans="2:18" s="2" customFormat="1" ht="9.75">
      <c r="B47" s="66" t="s">
        <v>99</v>
      </c>
      <c r="C47" s="64" t="s">
        <v>90</v>
      </c>
      <c r="D47" s="2" t="s">
        <v>100</v>
      </c>
      <c r="E47" s="1">
        <v>46.7</v>
      </c>
      <c r="F47" s="1">
        <v>653</v>
      </c>
      <c r="G47" s="37">
        <v>22102.36</v>
      </c>
      <c r="H47" s="37">
        <v>7233.69</v>
      </c>
      <c r="I47" s="47">
        <v>37370</v>
      </c>
      <c r="J47" s="47">
        <v>38625</v>
      </c>
      <c r="K47" s="47">
        <v>39355</v>
      </c>
      <c r="L47" s="30">
        <v>200</v>
      </c>
      <c r="M47" s="30" t="s">
        <v>95</v>
      </c>
      <c r="N47" s="48">
        <v>1985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69.5</v>
      </c>
      <c r="F48" s="1">
        <v>1051.5</v>
      </c>
      <c r="G48" s="37">
        <v>46239.8</v>
      </c>
      <c r="H48" s="37">
        <v>4623.98</v>
      </c>
      <c r="I48" s="47">
        <v>37991</v>
      </c>
      <c r="J48" s="47">
        <v>39447</v>
      </c>
      <c r="K48" s="47">
        <v>39447</v>
      </c>
      <c r="L48" s="30">
        <v>292</v>
      </c>
      <c r="M48" s="30" t="s">
        <v>98</v>
      </c>
      <c r="N48" s="48">
        <v>1456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55.8</v>
      </c>
      <c r="F49" s="1">
        <v>769.2</v>
      </c>
      <c r="G49" s="37">
        <v>41544.6</v>
      </c>
      <c r="H49" s="37">
        <v>4154.46</v>
      </c>
      <c r="I49" s="47">
        <v>38572</v>
      </c>
      <c r="J49" s="47">
        <v>39528</v>
      </c>
      <c r="K49" s="47">
        <v>39528</v>
      </c>
      <c r="L49" s="30">
        <v>373</v>
      </c>
      <c r="M49" s="30" t="s">
        <v>105</v>
      </c>
      <c r="N49" s="48">
        <v>956</v>
      </c>
      <c r="O49" s="48"/>
      <c r="P49" s="48"/>
      <c r="Q49" s="48"/>
      <c r="R49" s="48"/>
    </row>
    <row r="50" spans="2:18" s="2" customFormat="1" ht="9.75">
      <c r="B50" s="66" t="s">
        <v>106</v>
      </c>
      <c r="C50" s="64" t="s">
        <v>51</v>
      </c>
      <c r="D50" s="2" t="s">
        <v>107</v>
      </c>
      <c r="E50" s="1">
        <v>47.8</v>
      </c>
      <c r="F50" s="1">
        <v>749</v>
      </c>
      <c r="G50" s="37">
        <v>26286.64</v>
      </c>
      <c r="H50" s="37">
        <v>19693.82</v>
      </c>
      <c r="I50" s="47">
        <v>38182</v>
      </c>
      <c r="J50" s="47">
        <v>39172</v>
      </c>
      <c r="K50" s="47">
        <v>39538</v>
      </c>
      <c r="L50" s="30">
        <v>383</v>
      </c>
      <c r="M50" s="30" t="s">
        <v>92</v>
      </c>
      <c r="N50" s="48">
        <v>1356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8</v>
      </c>
      <c r="F51" s="1">
        <v>175</v>
      </c>
      <c r="G51" s="37">
        <v>3899</v>
      </c>
      <c r="H51" s="37">
        <v>3899</v>
      </c>
      <c r="I51" s="47">
        <v>39146</v>
      </c>
      <c r="J51" s="47">
        <v>39538</v>
      </c>
      <c r="K51" s="47">
        <v>39538</v>
      </c>
      <c r="L51" s="30">
        <v>383</v>
      </c>
      <c r="M51" s="30" t="s">
        <v>110</v>
      </c>
      <c r="N51" s="48">
        <v>392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91.4</v>
      </c>
      <c r="F52" s="1">
        <v>2091.2</v>
      </c>
      <c r="G52" s="37">
        <v>125645.8</v>
      </c>
      <c r="H52" s="37">
        <v>12564.58</v>
      </c>
      <c r="I52" s="47">
        <v>38460</v>
      </c>
      <c r="J52" s="47">
        <v>39538</v>
      </c>
      <c r="K52" s="47">
        <v>39538</v>
      </c>
      <c r="L52" s="30">
        <v>383</v>
      </c>
      <c r="M52" s="30" t="s">
        <v>74</v>
      </c>
      <c r="N52" s="48">
        <v>1078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104</v>
      </c>
      <c r="F53" s="1">
        <v>1912.4</v>
      </c>
      <c r="G53" s="37">
        <v>93197.1</v>
      </c>
      <c r="H53" s="37">
        <v>25862.2</v>
      </c>
      <c r="I53" s="47">
        <v>38916</v>
      </c>
      <c r="J53" s="47">
        <v>39538</v>
      </c>
      <c r="K53" s="47">
        <v>39538</v>
      </c>
      <c r="L53" s="30">
        <v>383</v>
      </c>
      <c r="M53" s="30" t="s">
        <v>115</v>
      </c>
      <c r="N53" s="48">
        <v>622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51</v>
      </c>
      <c r="D54" s="2" t="s">
        <v>117</v>
      </c>
      <c r="E54" s="1">
        <v>105.7</v>
      </c>
      <c r="F54" s="1">
        <v>1802</v>
      </c>
      <c r="G54" s="37">
        <v>49888</v>
      </c>
      <c r="H54" s="37">
        <v>5487.68</v>
      </c>
      <c r="I54" s="47">
        <v>39127</v>
      </c>
      <c r="J54" s="47">
        <v>39538</v>
      </c>
      <c r="K54" s="47">
        <v>39538</v>
      </c>
      <c r="L54" s="30">
        <v>383</v>
      </c>
      <c r="M54" s="30" t="s">
        <v>71</v>
      </c>
      <c r="N54" s="48">
        <v>411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96</v>
      </c>
      <c r="F55" s="1">
        <v>3646.4</v>
      </c>
      <c r="G55" s="37">
        <v>128477.07</v>
      </c>
      <c r="H55" s="37">
        <v>12847.71</v>
      </c>
      <c r="I55" s="47">
        <v>38757</v>
      </c>
      <c r="J55" s="47">
        <v>39538</v>
      </c>
      <c r="K55" s="47">
        <v>39538</v>
      </c>
      <c r="L55" s="30">
        <v>383</v>
      </c>
      <c r="M55" s="30" t="s">
        <v>120</v>
      </c>
      <c r="N55" s="48">
        <v>781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74</v>
      </c>
      <c r="F56" s="1">
        <v>1213</v>
      </c>
      <c r="G56" s="37">
        <v>90923.28</v>
      </c>
      <c r="H56" s="37">
        <v>28715.18</v>
      </c>
      <c r="I56" s="47">
        <v>38516</v>
      </c>
      <c r="J56" s="47">
        <v>39538</v>
      </c>
      <c r="K56" s="47">
        <v>39538</v>
      </c>
      <c r="L56" s="30">
        <v>383</v>
      </c>
      <c r="M56" s="30" t="s">
        <v>92</v>
      </c>
      <c r="N56" s="48">
        <v>1022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274</v>
      </c>
      <c r="F57" s="1">
        <v>1143.4</v>
      </c>
      <c r="G57" s="37">
        <v>50240.3</v>
      </c>
      <c r="H57" s="37">
        <v>5024.03</v>
      </c>
      <c r="I57" s="47">
        <v>38982</v>
      </c>
      <c r="J57" s="47">
        <v>39538</v>
      </c>
      <c r="K57" s="47">
        <v>39538</v>
      </c>
      <c r="L57" s="30">
        <v>383</v>
      </c>
      <c r="M57" s="30" t="s">
        <v>77</v>
      </c>
      <c r="N57" s="48">
        <v>556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34</v>
      </c>
      <c r="F58" s="1">
        <v>288.2</v>
      </c>
      <c r="G58" s="37">
        <v>19612.6</v>
      </c>
      <c r="H58" s="37">
        <v>1961.26</v>
      </c>
      <c r="I58" s="47">
        <v>38812</v>
      </c>
      <c r="J58" s="47">
        <v>39538</v>
      </c>
      <c r="K58" s="47">
        <v>39538</v>
      </c>
      <c r="L58" s="30">
        <v>383</v>
      </c>
      <c r="M58" s="30" t="s">
        <v>92</v>
      </c>
      <c r="N58" s="48">
        <v>726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79</v>
      </c>
      <c r="F59" s="1">
        <v>1303.4</v>
      </c>
      <c r="G59" s="37">
        <v>68455.1</v>
      </c>
      <c r="H59" s="37">
        <v>6845.51</v>
      </c>
      <c r="I59" s="47">
        <v>38691</v>
      </c>
      <c r="J59" s="47">
        <v>39538</v>
      </c>
      <c r="K59" s="47">
        <v>39538</v>
      </c>
      <c r="L59" s="30">
        <v>383</v>
      </c>
      <c r="M59" s="30" t="s">
        <v>74</v>
      </c>
      <c r="N59" s="48">
        <v>847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84.7</v>
      </c>
      <c r="F60" s="1">
        <v>1207</v>
      </c>
      <c r="G60" s="37">
        <v>33611.3</v>
      </c>
      <c r="H60" s="37">
        <v>15125.09</v>
      </c>
      <c r="I60" s="47">
        <v>39118</v>
      </c>
      <c r="J60" s="47">
        <v>39538</v>
      </c>
      <c r="K60" s="47">
        <v>39538</v>
      </c>
      <c r="L60" s="30">
        <v>383</v>
      </c>
      <c r="M60" s="30" t="s">
        <v>95</v>
      </c>
      <c r="N60" s="48">
        <v>420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117</v>
      </c>
      <c r="F61" s="1">
        <v>1756.6</v>
      </c>
      <c r="G61" s="37">
        <v>84753.71</v>
      </c>
      <c r="H61" s="37">
        <v>8475.37</v>
      </c>
      <c r="I61" s="47">
        <v>38364</v>
      </c>
      <c r="J61" s="47">
        <v>39538</v>
      </c>
      <c r="K61" s="47">
        <v>39538</v>
      </c>
      <c r="L61" s="30">
        <v>383</v>
      </c>
      <c r="M61" s="30" t="s">
        <v>68</v>
      </c>
      <c r="N61" s="48">
        <v>1174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59.1</v>
      </c>
      <c r="F62" s="1">
        <v>1347.8</v>
      </c>
      <c r="G62" s="37">
        <v>83245.28</v>
      </c>
      <c r="H62" s="37">
        <v>8324.53</v>
      </c>
      <c r="I62" s="47">
        <v>38516</v>
      </c>
      <c r="J62" s="47">
        <v>39538</v>
      </c>
      <c r="K62" s="47">
        <v>39538</v>
      </c>
      <c r="L62" s="30">
        <v>383</v>
      </c>
      <c r="M62" s="30" t="s">
        <v>92</v>
      </c>
      <c r="N62" s="48">
        <v>1022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33.5</v>
      </c>
      <c r="F63" s="1">
        <v>558.6</v>
      </c>
      <c r="G63" s="37">
        <v>32887.53</v>
      </c>
      <c r="H63" s="37">
        <v>3132.15</v>
      </c>
      <c r="I63" s="47">
        <v>38330</v>
      </c>
      <c r="J63" s="47">
        <v>39172</v>
      </c>
      <c r="K63" s="47">
        <v>39538</v>
      </c>
      <c r="L63" s="30">
        <v>383</v>
      </c>
      <c r="M63" s="30" t="s">
        <v>68</v>
      </c>
      <c r="N63" s="48">
        <v>1208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112</v>
      </c>
      <c r="F64" s="1">
        <v>423.5</v>
      </c>
      <c r="G64" s="37">
        <v>11928.3</v>
      </c>
      <c r="H64" s="37">
        <v>1192.83</v>
      </c>
      <c r="I64" s="47">
        <v>38982</v>
      </c>
      <c r="J64" s="47">
        <v>39538</v>
      </c>
      <c r="K64" s="47">
        <v>39538</v>
      </c>
      <c r="L64" s="30">
        <v>383</v>
      </c>
      <c r="M64" s="30" t="s">
        <v>77</v>
      </c>
      <c r="N64" s="48">
        <v>556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66</v>
      </c>
      <c r="F65" s="1">
        <v>1152</v>
      </c>
      <c r="G65" s="37">
        <v>50640</v>
      </c>
      <c r="H65" s="37">
        <v>8608.8</v>
      </c>
      <c r="I65" s="47">
        <v>38576</v>
      </c>
      <c r="J65" s="47">
        <v>39629</v>
      </c>
      <c r="K65" s="47">
        <v>39629</v>
      </c>
      <c r="L65" s="30">
        <v>474</v>
      </c>
      <c r="M65" s="30" t="s">
        <v>141</v>
      </c>
      <c r="N65" s="48">
        <v>1053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169</v>
      </c>
      <c r="F66" s="1">
        <v>2392</v>
      </c>
      <c r="G66" s="37">
        <v>97764.8</v>
      </c>
      <c r="H66" s="37">
        <v>11833.79</v>
      </c>
      <c r="I66" s="47">
        <v>38929</v>
      </c>
      <c r="J66" s="47">
        <v>39721</v>
      </c>
      <c r="K66" s="47">
        <v>39721</v>
      </c>
      <c r="L66" s="30">
        <v>566</v>
      </c>
      <c r="M66" s="30" t="s">
        <v>144</v>
      </c>
      <c r="N66" s="48">
        <v>792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64</v>
      </c>
      <c r="F67" s="1">
        <v>555.2</v>
      </c>
      <c r="G67" s="37">
        <v>24938.4</v>
      </c>
      <c r="H67" s="37">
        <v>24938.4</v>
      </c>
      <c r="I67" s="47">
        <v>38698</v>
      </c>
      <c r="J67" s="47">
        <v>39721</v>
      </c>
      <c r="K67" s="47">
        <v>39721</v>
      </c>
      <c r="L67" s="30">
        <v>566</v>
      </c>
      <c r="M67" s="30" t="s">
        <v>144</v>
      </c>
      <c r="N67" s="48">
        <v>1023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220</v>
      </c>
      <c r="F68" s="1">
        <v>4209.6</v>
      </c>
      <c r="G68" s="37">
        <v>209081.33</v>
      </c>
      <c r="H68" s="37">
        <v>20908.13</v>
      </c>
      <c r="I68" s="47">
        <v>38378</v>
      </c>
      <c r="J68" s="47">
        <v>39783</v>
      </c>
      <c r="K68" s="47">
        <v>39783</v>
      </c>
      <c r="L68" s="30">
        <v>628</v>
      </c>
      <c r="M68" s="30" t="s">
        <v>74</v>
      </c>
      <c r="N68" s="48">
        <v>1405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37</v>
      </c>
      <c r="F69" s="1">
        <v>301.9</v>
      </c>
      <c r="G69" s="37">
        <v>11985.04</v>
      </c>
      <c r="H69" s="37">
        <v>1198.5</v>
      </c>
      <c r="I69" s="47">
        <v>38869</v>
      </c>
      <c r="J69" s="47">
        <v>39813</v>
      </c>
      <c r="K69" s="47">
        <v>39813</v>
      </c>
      <c r="L69" s="30">
        <v>658</v>
      </c>
      <c r="M69" s="30" t="s">
        <v>80</v>
      </c>
      <c r="N69" s="48">
        <v>944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144</v>
      </c>
      <c r="F70" s="1">
        <v>1502</v>
      </c>
      <c r="G70" s="37">
        <v>118710.8</v>
      </c>
      <c r="H70" s="37">
        <v>11871.08</v>
      </c>
      <c r="I70" s="47">
        <v>38873</v>
      </c>
      <c r="J70" s="47">
        <v>39813</v>
      </c>
      <c r="K70" s="47">
        <v>39813</v>
      </c>
      <c r="L70" s="30">
        <v>658</v>
      </c>
      <c r="M70" s="30" t="s">
        <v>153</v>
      </c>
      <c r="N70" s="48">
        <v>940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73</v>
      </c>
      <c r="F71" s="1">
        <v>651.6</v>
      </c>
      <c r="G71" s="37">
        <v>25380.8</v>
      </c>
      <c r="H71" s="37">
        <v>13451.83</v>
      </c>
      <c r="I71" s="47">
        <v>38904</v>
      </c>
      <c r="J71" s="47">
        <v>39813</v>
      </c>
      <c r="K71" s="47">
        <v>39813</v>
      </c>
      <c r="L71" s="30">
        <v>658</v>
      </c>
      <c r="M71" s="30" t="s">
        <v>144</v>
      </c>
      <c r="N71" s="48">
        <v>909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128</v>
      </c>
      <c r="F72" s="1">
        <v>991.8</v>
      </c>
      <c r="G72" s="37">
        <v>80505.5</v>
      </c>
      <c r="H72" s="37">
        <v>8050.55</v>
      </c>
      <c r="I72" s="47">
        <v>38936</v>
      </c>
      <c r="J72" s="47">
        <v>39903</v>
      </c>
      <c r="K72" s="47">
        <v>39903</v>
      </c>
      <c r="L72" s="30">
        <v>748</v>
      </c>
      <c r="M72" s="30" t="s">
        <v>92</v>
      </c>
      <c r="N72" s="48">
        <v>967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30</v>
      </c>
      <c r="F73" s="1">
        <v>512.8</v>
      </c>
      <c r="G73" s="37">
        <v>19386.3</v>
      </c>
      <c r="H73" s="37">
        <v>19386.3</v>
      </c>
      <c r="I73" s="47">
        <v>39101</v>
      </c>
      <c r="J73" s="47">
        <v>39903</v>
      </c>
      <c r="K73" s="47">
        <v>39903</v>
      </c>
      <c r="L73" s="30">
        <v>748</v>
      </c>
      <c r="M73" s="30" t="s">
        <v>160</v>
      </c>
      <c r="N73" s="48">
        <v>802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68.5</v>
      </c>
      <c r="F74" s="1">
        <v>1549</v>
      </c>
      <c r="G74" s="37">
        <v>57254.67</v>
      </c>
      <c r="H74" s="37">
        <v>5725.47</v>
      </c>
      <c r="I74" s="47">
        <v>38952</v>
      </c>
      <c r="J74" s="47">
        <v>39903</v>
      </c>
      <c r="K74" s="47">
        <v>39903</v>
      </c>
      <c r="L74" s="30">
        <v>748</v>
      </c>
      <c r="M74" s="30" t="s">
        <v>105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69.8</v>
      </c>
      <c r="F75" s="1">
        <v>1234</v>
      </c>
      <c r="G75" s="37">
        <v>34159.9</v>
      </c>
      <c r="H75" s="37">
        <v>3416</v>
      </c>
      <c r="I75" s="47">
        <v>39020</v>
      </c>
      <c r="J75" s="47">
        <v>39903</v>
      </c>
      <c r="K75" s="47">
        <v>39903</v>
      </c>
      <c r="L75" s="30">
        <v>748</v>
      </c>
      <c r="M75" s="30" t="s">
        <v>68</v>
      </c>
      <c r="N75" s="48">
        <v>883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79</v>
      </c>
      <c r="F76" s="1">
        <v>1643</v>
      </c>
      <c r="G76" s="37">
        <v>57475</v>
      </c>
      <c r="H76" s="37">
        <v>5747.5</v>
      </c>
      <c r="I76" s="47">
        <v>38952</v>
      </c>
      <c r="J76" s="47">
        <v>39903</v>
      </c>
      <c r="K76" s="47">
        <v>39903</v>
      </c>
      <c r="L76" s="30">
        <v>748</v>
      </c>
      <c r="M76" s="30" t="s">
        <v>105</v>
      </c>
      <c r="N76" s="48">
        <v>951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34</v>
      </c>
      <c r="F77" s="1">
        <v>890.6</v>
      </c>
      <c r="G77" s="37">
        <v>38819.08</v>
      </c>
      <c r="H77" s="37">
        <v>3881.91</v>
      </c>
      <c r="I77" s="47">
        <v>38936</v>
      </c>
      <c r="J77" s="47">
        <v>39903</v>
      </c>
      <c r="K77" s="47">
        <v>39903</v>
      </c>
      <c r="L77" s="30">
        <v>748</v>
      </c>
      <c r="M77" s="30" t="s">
        <v>92</v>
      </c>
      <c r="N77" s="48">
        <v>967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59</v>
      </c>
      <c r="F78" s="1">
        <v>1163</v>
      </c>
      <c r="G78" s="37">
        <v>45734.4</v>
      </c>
      <c r="H78" s="37">
        <v>4573.44</v>
      </c>
      <c r="I78" s="47">
        <v>39107</v>
      </c>
      <c r="J78" s="47">
        <v>39903</v>
      </c>
      <c r="K78" s="47">
        <v>39903</v>
      </c>
      <c r="L78" s="30">
        <v>748</v>
      </c>
      <c r="M78" s="30" t="s">
        <v>77</v>
      </c>
      <c r="N78" s="48">
        <v>796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81.4</v>
      </c>
      <c r="F79" s="1">
        <v>1504.2</v>
      </c>
      <c r="G79" s="37">
        <v>65181.9</v>
      </c>
      <c r="H79" s="37">
        <v>6518.19</v>
      </c>
      <c r="I79" s="47">
        <v>39029</v>
      </c>
      <c r="J79" s="47">
        <v>40086</v>
      </c>
      <c r="K79" s="47">
        <v>40086</v>
      </c>
      <c r="L79" s="30">
        <v>931</v>
      </c>
      <c r="M79" s="30" t="s">
        <v>80</v>
      </c>
      <c r="N79" s="48">
        <v>1057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44.8</v>
      </c>
      <c r="F80" s="1">
        <v>941</v>
      </c>
      <c r="G80" s="37">
        <v>35393.8</v>
      </c>
      <c r="H80" s="37">
        <v>35393.8</v>
      </c>
      <c r="I80" s="47">
        <v>39042</v>
      </c>
      <c r="J80" s="47">
        <v>40086</v>
      </c>
      <c r="K80" s="47">
        <v>40086</v>
      </c>
      <c r="L80" s="30">
        <v>931</v>
      </c>
      <c r="M80" s="30" t="s">
        <v>115</v>
      </c>
      <c r="N80" s="48">
        <v>1044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92.5</v>
      </c>
      <c r="F81" s="1">
        <v>2082.4</v>
      </c>
      <c r="G81" s="37">
        <v>96983.1</v>
      </c>
      <c r="H81" s="37">
        <v>9698.31</v>
      </c>
      <c r="I81" s="47">
        <v>39043</v>
      </c>
      <c r="J81" s="47">
        <v>40086</v>
      </c>
      <c r="K81" s="47">
        <v>40086</v>
      </c>
      <c r="L81" s="30">
        <v>931</v>
      </c>
      <c r="M81" s="30" t="s">
        <v>92</v>
      </c>
      <c r="N81" s="48">
        <v>1043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58.6</v>
      </c>
      <c r="F82" s="1">
        <v>652.6</v>
      </c>
      <c r="G82" s="37">
        <v>33423.3</v>
      </c>
      <c r="H82" s="37">
        <v>10249.81</v>
      </c>
      <c r="I82" s="47">
        <v>39070</v>
      </c>
      <c r="J82" s="47">
        <v>40086</v>
      </c>
      <c r="K82" s="47">
        <v>40086</v>
      </c>
      <c r="L82" s="30">
        <v>931</v>
      </c>
      <c r="M82" s="30" t="s">
        <v>179</v>
      </c>
      <c r="N82" s="48">
        <v>1016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63.6</v>
      </c>
      <c r="F83" s="1">
        <v>1086</v>
      </c>
      <c r="G83" s="37">
        <v>42240.3</v>
      </c>
      <c r="H83" s="37">
        <v>4224.03</v>
      </c>
      <c r="I83" s="47">
        <v>39029</v>
      </c>
      <c r="J83" s="47">
        <v>40086</v>
      </c>
      <c r="K83" s="47">
        <v>40086</v>
      </c>
      <c r="L83" s="30">
        <v>931</v>
      </c>
      <c r="M83" s="30" t="s">
        <v>92</v>
      </c>
      <c r="N83" s="48">
        <v>1057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83.3</v>
      </c>
      <c r="F84" s="1">
        <v>1297.4</v>
      </c>
      <c r="G84" s="37">
        <v>49178.3</v>
      </c>
      <c r="H84" s="37">
        <v>4917.83</v>
      </c>
      <c r="I84" s="47">
        <v>39029</v>
      </c>
      <c r="J84" s="47">
        <v>40086</v>
      </c>
      <c r="K84" s="47">
        <v>40086</v>
      </c>
      <c r="L84" s="30">
        <v>931</v>
      </c>
      <c r="M84" s="30" t="s">
        <v>92</v>
      </c>
      <c r="N84" s="48">
        <v>1057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23</v>
      </c>
      <c r="F85" s="1">
        <v>416</v>
      </c>
      <c r="G85" s="37">
        <v>15223.3</v>
      </c>
      <c r="H85" s="37">
        <v>1522.33</v>
      </c>
      <c r="I85" s="47">
        <v>39128</v>
      </c>
      <c r="J85" s="47">
        <v>40178</v>
      </c>
      <c r="K85" s="47">
        <v>40178</v>
      </c>
      <c r="L85" s="30">
        <v>1023</v>
      </c>
      <c r="M85" s="30" t="s">
        <v>77</v>
      </c>
      <c r="N85" s="48">
        <v>1050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55</v>
      </c>
      <c r="F86" s="1">
        <v>1188.6</v>
      </c>
      <c r="G86" s="37">
        <v>83084.5</v>
      </c>
      <c r="H86" s="37">
        <v>8308.45</v>
      </c>
      <c r="I86" s="47">
        <v>39085</v>
      </c>
      <c r="J86" s="47">
        <v>40178</v>
      </c>
      <c r="K86" s="47">
        <v>40178</v>
      </c>
      <c r="L86" s="30">
        <v>1023</v>
      </c>
      <c r="M86" s="30" t="s">
        <v>188</v>
      </c>
      <c r="N86" s="48">
        <v>1093</v>
      </c>
      <c r="O86" s="48"/>
      <c r="P86" s="48"/>
      <c r="Q86" s="48"/>
      <c r="R86" s="48"/>
    </row>
    <row r="87" spans="2:18" s="2" customFormat="1" ht="9.75">
      <c r="B87" s="66" t="s">
        <v>189</v>
      </c>
      <c r="C87" s="64" t="s">
        <v>51</v>
      </c>
      <c r="D87" s="2" t="s">
        <v>190</v>
      </c>
      <c r="E87" s="1">
        <v>153.5</v>
      </c>
      <c r="F87" s="1">
        <v>2725.4</v>
      </c>
      <c r="G87" s="37">
        <v>91672.65</v>
      </c>
      <c r="H87" s="37">
        <v>9167.27</v>
      </c>
      <c r="I87" s="47">
        <v>39107</v>
      </c>
      <c r="J87" s="47">
        <v>40268</v>
      </c>
      <c r="K87" s="47">
        <v>40268</v>
      </c>
      <c r="L87" s="30">
        <v>1113</v>
      </c>
      <c r="M87" s="30" t="s">
        <v>77</v>
      </c>
      <c r="N87" s="48">
        <v>1161</v>
      </c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