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<sst xmlns="http://schemas.openxmlformats.org/spreadsheetml/2006/main" count="360" uniqueCount="223">
  <si>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</si>
  <si>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</si>
  <si>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</si>
  <si>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</si>
  <si>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</si>
  <si>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</si>
  <si>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</si>
  <si>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</si>
  <si>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</si>
  <si>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</si>
  <si>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</si>
  <si>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</si>
  <si>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</si>
  <si>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</si>
  <si>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</si>
  <si>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</si>
  <si>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</si>
  <si>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</si>
  <si>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</si>
  <si>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</si>
  <si>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</si>
  <si>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</si>
  <si>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</si>
  <si>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</si>
  <si>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</si>
  <si>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</si>
  <si>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</si>
  <si>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</si>
  <si>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</si>
  <si>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</si>
  <si>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</si>
  <si>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</si>
  <si>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</si>
  <si>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</si>
  <si>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</si>
  <si>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</si>
  <si>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</si>
  <si>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</si>
  <si>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</si>
  <si>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</si>
  <si>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</si>
  <si>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</si>
  <si>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</si>
  <si>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</si>
  <si>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</si>
  <si>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</si>
  <si>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</si>
  <si>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</si>
  <si>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</si>
  <si>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</si>
  <si>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330330601</t>
  </si>
  <si>
    <t>1</t>
  </si>
  <si>
    <t xml:space="preserve">SOUTH 45                      </t>
  </si>
  <si>
    <t xml:space="preserve">SIVULA LOGGING &amp; CONSTRUCTION </t>
  </si>
  <si>
    <t>330290701</t>
  </si>
  <si>
    <t xml:space="preserve">346 SPLIT                     </t>
  </si>
  <si>
    <t xml:space="preserve">PERRY R. ERICKSON LOGGING     </t>
  </si>
  <si>
    <t>330090501</t>
  </si>
  <si>
    <t>2</t>
  </si>
  <si>
    <t xml:space="preserve">FRIDAY FLOODING               </t>
  </si>
  <si>
    <t xml:space="preserve">K &amp; K LOGGING                 </t>
  </si>
  <si>
    <t>330280701</t>
  </si>
  <si>
    <t xml:space="preserve">HOUTE'S SPUR Q                </t>
  </si>
  <si>
    <t xml:space="preserve">FRANK'S LOGGING               </t>
  </si>
  <si>
    <t>330290501</t>
  </si>
  <si>
    <t>3</t>
  </si>
  <si>
    <t xml:space="preserve">CARLSON LANE                  </t>
  </si>
  <si>
    <t xml:space="preserve">TRIEST FOREST PRODUCTS INC.   </t>
  </si>
  <si>
    <t>330230801</t>
  </si>
  <si>
    <t xml:space="preserve">SAVANNA OAK AND ASPEN         </t>
  </si>
  <si>
    <t>330030601</t>
  </si>
  <si>
    <t xml:space="preserve">CEDARDALE                     </t>
  </si>
  <si>
    <t>ROY A. NELSON JR.&amp;SON F.P. INC</t>
  </si>
  <si>
    <t>330340601</t>
  </si>
  <si>
    <t xml:space="preserve">SCRATCHY SWALLS               </t>
  </si>
  <si>
    <t xml:space="preserve">GIGUERE LOGGING, INC          </t>
  </si>
  <si>
    <t>330020601</t>
  </si>
  <si>
    <t xml:space="preserve">426 WESTERN                   </t>
  </si>
  <si>
    <t xml:space="preserve">SANVILLE LOGGING, INC.        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</si>
  <si>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</si>
  <si>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</si>
  <si>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</si>
  <si>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</si>
  <si>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</si>
  <si>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</si>
  <si>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330110801</t>
  </si>
  <si>
    <t xml:space="preserve">ENGINEER ROAD PATCHES         </t>
  </si>
  <si>
    <t xml:space="preserve">LAFLEUR FOREST PRODUCTS       </t>
  </si>
  <si>
    <t>330030701</t>
  </si>
  <si>
    <t xml:space="preserve">ENGINEER ROAD HARDWOODS       </t>
  </si>
  <si>
    <t>330240701</t>
  </si>
  <si>
    <t xml:space="preserve">OAK HILL ROAD MIX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</si>
  <si>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</si>
  <si>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</si>
  <si>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</si>
  <si>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</si>
  <si>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</si>
  <si>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 xml:space="preserve">DAVE ZWERGEL                       </t>
  </si>
  <si>
    <t>330110601</t>
  </si>
  <si>
    <t xml:space="preserve">BRAMPTON PINE                 </t>
  </si>
  <si>
    <t xml:space="preserve">HYDROLAKE, INC.               </t>
  </si>
  <si>
    <t>330310501</t>
  </si>
  <si>
    <t xml:space="preserve">551 NORTH                     </t>
  </si>
  <si>
    <t>330090701</t>
  </si>
  <si>
    <t xml:space="preserve">STINKY PIG SALE               </t>
  </si>
  <si>
    <t xml:space="preserve">JOE JACK                          </t>
  </si>
  <si>
    <t>330270801</t>
  </si>
  <si>
    <t xml:space="preserve">PORCUPINE HARDWOODS           </t>
  </si>
  <si>
    <t>330080801</t>
  </si>
  <si>
    <t xml:space="preserve">MAILBOX                       </t>
  </si>
  <si>
    <t>330010701</t>
  </si>
  <si>
    <t xml:space="preserve">426 LEFTOVER                  </t>
  </si>
  <si>
    <t>330040801</t>
  </si>
  <si>
    <t xml:space="preserve">SOUTH WOOD TICK               </t>
  </si>
  <si>
    <t>330260801</t>
  </si>
  <si>
    <t xml:space="preserve">X1 OAK CC                     </t>
  </si>
  <si>
    <t>330040701</t>
  </si>
  <si>
    <t xml:space="preserve">TAMARACK TRAPPER              </t>
  </si>
  <si>
    <t>330360801</t>
  </si>
  <si>
    <t xml:space="preserve">TROLLS ENDING                 </t>
  </si>
  <si>
    <t>330030801</t>
  </si>
  <si>
    <t xml:space="preserve">WOOD TICK                     </t>
  </si>
  <si>
    <t xml:space="preserve">RALPH BUGAY &amp; SON LOGGING     </t>
  </si>
  <si>
    <t>330100701</t>
  </si>
  <si>
    <t xml:space="preserve">INMAN CREEK MIX               </t>
  </si>
  <si>
    <t>330340801</t>
  </si>
  <si>
    <t xml:space="preserve">UNBALANCED ASPEN              </t>
  </si>
  <si>
    <t xml:space="preserve">TICKLER FOREST PRODUCTS       </t>
  </si>
  <si>
    <t>330010901</t>
  </si>
  <si>
    <t xml:space="preserve">7 MILE MIX                    </t>
  </si>
  <si>
    <t xml:space="preserve">JEWELS ENTERPRIZE             </t>
  </si>
  <si>
    <t>330280801</t>
  </si>
  <si>
    <t xml:space="preserve">BROKEBACK OAK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</si>
  <si>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</si>
  <si>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</si>
  <si>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</si>
  <si>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</si>
  <si>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</si>
  <si>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</si>
  <si>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</si>
  <si>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</si>
  <si>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</si>
  <si>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</si>
  <si>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</si>
  <si>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</si>
  <si>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</si>
  <si>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</si>
  <si>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330050901</t>
  </si>
  <si>
    <t xml:space="preserve">LAMPI NORTH                   </t>
  </si>
  <si>
    <t>330060801</t>
  </si>
  <si>
    <t xml:space="preserve">NORTH DEADHORSE HARDWOODS     </t>
  </si>
  <si>
    <t xml:space="preserve">VERSO PAPER LLC               </t>
  </si>
  <si>
    <t>330070801</t>
  </si>
  <si>
    <t xml:space="preserve">SOUTH DEADHORSE MIX           </t>
  </si>
  <si>
    <t>330040901</t>
  </si>
  <si>
    <t xml:space="preserve">RENO CREEK PINE               </t>
  </si>
  <si>
    <t>330020801</t>
  </si>
  <si>
    <t xml:space="preserve">7 MILE CENTRAL                </t>
  </si>
  <si>
    <t>330020901</t>
  </si>
  <si>
    <t xml:space="preserve">SPRUCEZ                       </t>
  </si>
  <si>
    <t xml:space="preserve">MINERICK LOGGING, INC         </t>
  </si>
  <si>
    <t>330100801</t>
  </si>
  <si>
    <t xml:space="preserve">SEVEN MILE HARDWOOD           </t>
  </si>
  <si>
    <t>330050801</t>
  </si>
  <si>
    <t xml:space="preserve">BEAVER LANE        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</si>
  <si>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</si>
  <si>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</si>
  <si>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</si>
  <si>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</si>
  <si>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</si>
  <si>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330140801</t>
  </si>
  <si>
    <t xml:space="preserve">CAMP O SOUTH                  </t>
  </si>
  <si>
    <t>330210901</t>
  </si>
  <si>
    <t xml:space="preserve">FLYING SOLO                   </t>
  </si>
  <si>
    <t>330370801</t>
  </si>
  <si>
    <t xml:space="preserve">LAST GASP                     </t>
  </si>
  <si>
    <t>330350901</t>
  </si>
  <si>
    <t xml:space="preserve">47 MILE REDO                  </t>
  </si>
  <si>
    <t>330221001</t>
  </si>
  <si>
    <t xml:space="preserve">MAPLE SHELTERWOOD             </t>
  </si>
  <si>
    <t xml:space="preserve">R &amp; J LOGGING, LLC            </t>
  </si>
  <si>
    <t>330390801</t>
  </si>
  <si>
    <t xml:space="preserve">EMPTY NEST BEQUEST            </t>
  </si>
  <si>
    <t>330350801</t>
  </si>
  <si>
    <t xml:space="preserve">MISERY IN 43                  </t>
  </si>
  <si>
    <t>330230901</t>
  </si>
  <si>
    <t xml:space="preserve">SWANSON ASPEN                 </t>
  </si>
  <si>
    <t>ST. JOHN FOREST PRODUCTS, INC.</t>
  </si>
  <si>
    <t>330340901</t>
  </si>
  <si>
    <t xml:space="preserve">BUZZIN BEE SALE               </t>
  </si>
  <si>
    <t>330220901</t>
  </si>
  <si>
    <t xml:space="preserve">HAMMOND BROOK MIX             </t>
  </si>
  <si>
    <t>330260901</t>
  </si>
  <si>
    <t xml:space="preserve">SHAKEY RIVER MIX              </t>
  </si>
  <si>
    <t>330330901</t>
  </si>
  <si>
    <t xml:space="preserve">DETEMPLE SPLIT                </t>
  </si>
  <si>
    <t>330300901</t>
  </si>
  <si>
    <t xml:space="preserve">J &amp; D RANCH                   </t>
  </si>
  <si>
    <t>330290901</t>
  </si>
  <si>
    <t xml:space="preserve">CHEESE DRIER                  </t>
  </si>
  <si>
    <t>330270901</t>
  </si>
  <si>
    <t xml:space="preserve">PEAS AND OATS                 </t>
  </si>
  <si>
    <t>330250901</t>
  </si>
  <si>
    <t xml:space="preserve">MARKED OAK                    </t>
  </si>
  <si>
    <t>330280901</t>
  </si>
  <si>
    <t xml:space="preserve">HOUTE'S ASPEN                 </t>
  </si>
  <si>
    <t>330030901</t>
  </si>
  <si>
    <t xml:space="preserve">GREEN BIRCH                   </t>
  </si>
  <si>
    <t xml:space="preserve">JOHN GAGNE                         </t>
  </si>
  <si>
    <t>330100901</t>
  </si>
  <si>
    <t xml:space="preserve">SUMMER WOLF                   </t>
  </si>
  <si>
    <t>330310901</t>
  </si>
  <si>
    <t xml:space="preserve">DEAD COYOTE                   </t>
  </si>
  <si>
    <t>330320901</t>
  </si>
  <si>
    <t xml:space="preserve">RED OAK THINNING  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</si>
  <si>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</si>
  <si>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</si>
  <si>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</si>
  <si>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</si>
  <si>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</si>
  <si>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330211001</t>
  </si>
  <si>
    <t xml:space="preserve">BR&amp;P SWAMP       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</si>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</sst>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8</v>
      </c>
      <c r="S11" t="s">
        <v>14</v>
      </c>
    </row>
    <row r="12" spans="4:19" ht="13.5" thickBot="1">
      <c r="D12" s="11" t="s">
        <v>27</v>
      </c>
      <c r="E12" s="33">
        <f>DCOUNT(DATABASE,11,S11:S12)</f>
        <v>62</v>
      </c>
      <c r="S12" t="s">
        <v>28</v>
      </c>
    </row>
    <row r="13" spans="4:5" ht="14.25" thickBot="1" thickTop="1">
      <c r="D13" s="16" t="s">
        <v>18</v>
      </c>
      <c r="E13" s="34">
        <f>SUM(E9:E12)</f>
        <v>71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5703</v>
      </c>
    </row>
    <row r="18" spans="4:7" ht="12.75">
      <c r="D18" s="11" t="s">
        <v>37</v>
      </c>
      <c r="G18" s="20">
        <f>DSUM(DATABASE,5,U15:U16)</f>
        <v>83900.94</v>
      </c>
    </row>
    <row r="19" spans="4:7" ht="12.75">
      <c r="D19" s="11" t="s">
        <v>34</v>
      </c>
      <c r="G19" s="17">
        <f>DSUM(DATABASE,6,V15:V16)</f>
        <v>3007808.420000001</v>
      </c>
    </row>
    <row r="20" spans="4:7" ht="12.75">
      <c r="D20" s="11" t="s">
        <v>38</v>
      </c>
      <c r="G20" s="17">
        <f>DSUM(DATABASE,7,W15:W16)</f>
        <v>1352939.6199999999</v>
      </c>
    </row>
    <row r="21" spans="4:7" ht="12.75">
      <c r="D21" s="11" t="s">
        <v>35</v>
      </c>
      <c r="E21" s="21"/>
      <c r="F21" s="21"/>
      <c r="G21" s="17">
        <f>+G19-G20</f>
        <v>1654868.800000001</v>
      </c>
    </row>
    <row r="22" spans="4:7" ht="12.75">
      <c r="D22" s="11" t="s">
        <v>44</v>
      </c>
      <c r="E22" s="21"/>
      <c r="F22" s="21"/>
      <c r="G22" s="35">
        <f>+G20/G19</f>
        <v>0.44980910719041056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2.8096469226316807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55</v>
      </c>
      <c r="F31" s="1">
        <v>1188.6</v>
      </c>
      <c r="G31" s="27">
        <v>83084.5</v>
      </c>
      <c r="H31" s="27">
        <v>8308.45</v>
      </c>
      <c r="I31" s="37">
        <v>39085</v>
      </c>
      <c r="J31" s="37">
        <v>40178</v>
      </c>
      <c r="K31" s="37">
        <v>40178</v>
      </c>
      <c r="L31" s="24">
        <v>-41</v>
      </c>
      <c r="M31" s="24" t="s">
        <v>53</v>
      </c>
      <c r="N31" s="38">
        <v>1093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14.7</v>
      </c>
      <c r="F32" s="1">
        <v>313</v>
      </c>
      <c r="G32" s="27">
        <v>8112.85</v>
      </c>
      <c r="H32" s="27">
        <v>8112.85</v>
      </c>
      <c r="I32" s="37">
        <v>39365</v>
      </c>
      <c r="J32" s="37">
        <v>40268</v>
      </c>
      <c r="K32" s="37">
        <v>40268</v>
      </c>
      <c r="L32" s="24">
        <v>49</v>
      </c>
      <c r="M32" s="24" t="s">
        <v>56</v>
      </c>
      <c r="N32" s="38">
        <v>903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104</v>
      </c>
      <c r="F33" s="1">
        <v>1912.4</v>
      </c>
      <c r="G33" s="27">
        <v>94066.94</v>
      </c>
      <c r="H33" s="27">
        <v>85804.46</v>
      </c>
      <c r="I33" s="37">
        <v>38916</v>
      </c>
      <c r="J33" s="37">
        <v>39538</v>
      </c>
      <c r="K33" s="37">
        <v>40268</v>
      </c>
      <c r="L33" s="24">
        <v>49</v>
      </c>
      <c r="M33" s="24" t="s">
        <v>60</v>
      </c>
      <c r="N33" s="38">
        <v>1352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46.3</v>
      </c>
      <c r="F34" s="1">
        <v>1127</v>
      </c>
      <c r="G34" s="27">
        <v>30745.75</v>
      </c>
      <c r="H34" s="27">
        <v>22444.4</v>
      </c>
      <c r="I34" s="37">
        <v>39377</v>
      </c>
      <c r="J34" s="37">
        <v>40268</v>
      </c>
      <c r="K34" s="37">
        <v>40268</v>
      </c>
      <c r="L34" s="24">
        <v>49</v>
      </c>
      <c r="M34" s="24" t="s">
        <v>63</v>
      </c>
      <c r="N34" s="38">
        <v>891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65</v>
      </c>
      <c r="D35" s="36" t="s">
        <v>66</v>
      </c>
      <c r="E35" s="1">
        <v>55.8</v>
      </c>
      <c r="F35" s="1">
        <v>769.2</v>
      </c>
      <c r="G35" s="27">
        <v>44494.27</v>
      </c>
      <c r="H35" s="27">
        <v>44494.27</v>
      </c>
      <c r="I35" s="37">
        <v>38572</v>
      </c>
      <c r="J35" s="37">
        <v>39528</v>
      </c>
      <c r="K35" s="37">
        <v>40268</v>
      </c>
      <c r="L35" s="24">
        <v>49</v>
      </c>
      <c r="M35" s="24" t="s">
        <v>67</v>
      </c>
      <c r="N35" s="38">
        <v>1696</v>
      </c>
      <c r="O35" s="38"/>
      <c r="P35" s="38"/>
      <c r="Q35" s="38"/>
      <c r="R35" s="38"/>
    </row>
    <row r="36" spans="2:18" s="2" customFormat="1" ht="11.25">
      <c r="B36" s="52" t="s">
        <v>68</v>
      </c>
      <c r="C36" s="52" t="s">
        <v>51</v>
      </c>
      <c r="D36" s="36" t="s">
        <v>69</v>
      </c>
      <c r="E36" s="1">
        <v>20</v>
      </c>
      <c r="F36" s="1">
        <v>230</v>
      </c>
      <c r="G36" s="27">
        <v>7312.75</v>
      </c>
      <c r="H36" s="27">
        <v>7312.75</v>
      </c>
      <c r="I36" s="37">
        <v>39577</v>
      </c>
      <c r="J36" s="37">
        <v>40268</v>
      </c>
      <c r="K36" s="37">
        <v>40268</v>
      </c>
      <c r="L36" s="24">
        <v>49</v>
      </c>
      <c r="M36" s="24" t="s">
        <v>56</v>
      </c>
      <c r="N36" s="38">
        <v>691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16</v>
      </c>
      <c r="F37" s="1">
        <v>337.6</v>
      </c>
      <c r="G37" s="27">
        <v>12385.96</v>
      </c>
      <c r="H37" s="27">
        <v>12385.96</v>
      </c>
      <c r="I37" s="37">
        <v>39189</v>
      </c>
      <c r="J37" s="37">
        <v>39903</v>
      </c>
      <c r="K37" s="37">
        <v>40268</v>
      </c>
      <c r="L37" s="24">
        <v>49</v>
      </c>
      <c r="M37" s="24" t="s">
        <v>72</v>
      </c>
      <c r="N37" s="38">
        <v>1079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153.5</v>
      </c>
      <c r="F38" s="1">
        <v>2725.4</v>
      </c>
      <c r="G38" s="27">
        <v>92834</v>
      </c>
      <c r="H38" s="27">
        <v>92834</v>
      </c>
      <c r="I38" s="37">
        <v>39107</v>
      </c>
      <c r="J38" s="37">
        <v>40268</v>
      </c>
      <c r="K38" s="37">
        <v>40268</v>
      </c>
      <c r="L38" s="24">
        <v>49</v>
      </c>
      <c r="M38" s="24" t="s">
        <v>75</v>
      </c>
      <c r="N38" s="38">
        <v>1161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153</v>
      </c>
      <c r="F39" s="1">
        <v>3045</v>
      </c>
      <c r="G39" s="27">
        <v>96615.7</v>
      </c>
      <c r="H39" s="27">
        <v>76326.4</v>
      </c>
      <c r="I39" s="37">
        <v>39191</v>
      </c>
      <c r="J39" s="37">
        <v>39903</v>
      </c>
      <c r="K39" s="37">
        <v>40268</v>
      </c>
      <c r="L39" s="24">
        <v>49</v>
      </c>
      <c r="M39" s="24" t="s">
        <v>78</v>
      </c>
      <c r="N39" s="38">
        <v>1077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23</v>
      </c>
      <c r="F40" s="1">
        <v>349</v>
      </c>
      <c r="G40" s="27">
        <v>7422</v>
      </c>
      <c r="H40" s="27">
        <v>7422</v>
      </c>
      <c r="I40" s="37">
        <v>39580</v>
      </c>
      <c r="J40" s="37">
        <v>40359</v>
      </c>
      <c r="K40" s="37">
        <v>40359</v>
      </c>
      <c r="L40" s="24">
        <v>140</v>
      </c>
      <c r="M40" s="24" t="s">
        <v>81</v>
      </c>
      <c r="N40" s="38">
        <v>779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65</v>
      </c>
      <c r="F41" s="1">
        <v>1345</v>
      </c>
      <c r="G41" s="27">
        <v>46889.8</v>
      </c>
      <c r="H41" s="27">
        <v>33535.58</v>
      </c>
      <c r="I41" s="37">
        <v>39423</v>
      </c>
      <c r="J41" s="37">
        <v>40359</v>
      </c>
      <c r="K41" s="37">
        <v>40359</v>
      </c>
      <c r="L41" s="64">
        <v>140</v>
      </c>
      <c r="M41" s="65" t="s">
        <v>84</v>
      </c>
      <c r="N41" s="2">
        <v>936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5</v>
      </c>
      <c r="F42" s="1">
        <v>79</v>
      </c>
      <c r="G42" s="27">
        <v>2073.45</v>
      </c>
      <c r="H42" s="27">
        <v>207.35</v>
      </c>
      <c r="I42" s="37">
        <v>39869</v>
      </c>
      <c r="J42" s="37">
        <v>40451</v>
      </c>
      <c r="K42" s="37">
        <v>40451</v>
      </c>
      <c r="L42" s="24">
        <v>232</v>
      </c>
      <c r="M42" s="24" t="s">
        <v>87</v>
      </c>
      <c r="N42" s="38">
        <v>582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51</v>
      </c>
      <c r="D43" s="2" t="s">
        <v>89</v>
      </c>
      <c r="E43" s="1">
        <v>81</v>
      </c>
      <c r="F43" s="1">
        <v>691.4</v>
      </c>
      <c r="G43" s="27">
        <v>18484.25</v>
      </c>
      <c r="H43" s="27">
        <v>1848.43</v>
      </c>
      <c r="I43" s="37">
        <v>39504</v>
      </c>
      <c r="J43" s="37">
        <v>40451</v>
      </c>
      <c r="K43" s="37">
        <v>40451</v>
      </c>
      <c r="L43" s="24">
        <v>232</v>
      </c>
      <c r="M43" s="24" t="s">
        <v>87</v>
      </c>
      <c r="N43" s="38">
        <v>947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113.7</v>
      </c>
      <c r="F44" s="1">
        <v>2078.4</v>
      </c>
      <c r="G44" s="27">
        <v>69974.8</v>
      </c>
      <c r="H44" s="27">
        <v>51081.61</v>
      </c>
      <c r="I44" s="37">
        <v>39377</v>
      </c>
      <c r="J44" s="37">
        <v>40451</v>
      </c>
      <c r="K44" s="37">
        <v>40451</v>
      </c>
      <c r="L44" s="24">
        <v>232</v>
      </c>
      <c r="M44" s="24" t="s">
        <v>63</v>
      </c>
      <c r="N44" s="38">
        <v>1074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58.6</v>
      </c>
      <c r="F45" s="1">
        <v>652.6</v>
      </c>
      <c r="G45" s="27">
        <v>33857.8</v>
      </c>
      <c r="H45" s="27">
        <v>33857.8</v>
      </c>
      <c r="I45" s="37">
        <v>39070</v>
      </c>
      <c r="J45" s="37">
        <v>40086</v>
      </c>
      <c r="K45" s="37">
        <v>40451</v>
      </c>
      <c r="L45" s="24">
        <v>232</v>
      </c>
      <c r="M45" s="24" t="s">
        <v>94</v>
      </c>
      <c r="N45" s="38">
        <v>1381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81.4</v>
      </c>
      <c r="F46" s="1">
        <v>1504.2</v>
      </c>
      <c r="G46" s="27">
        <v>66518.13</v>
      </c>
      <c r="H46" s="27">
        <v>39793.56</v>
      </c>
      <c r="I46" s="37">
        <v>39029</v>
      </c>
      <c r="J46" s="37">
        <v>40086</v>
      </c>
      <c r="K46" s="37">
        <v>40451</v>
      </c>
      <c r="L46" s="24">
        <v>232</v>
      </c>
      <c r="M46" s="24" t="s">
        <v>97</v>
      </c>
      <c r="N46" s="38">
        <v>1422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408</v>
      </c>
      <c r="F47" s="1">
        <v>3133.44</v>
      </c>
      <c r="G47" s="27">
        <v>172663.87</v>
      </c>
      <c r="H47" s="27">
        <v>137824.31</v>
      </c>
      <c r="I47" s="37">
        <v>39211</v>
      </c>
      <c r="J47" s="37">
        <v>40148</v>
      </c>
      <c r="K47" s="37">
        <v>40513</v>
      </c>
      <c r="L47" s="24">
        <v>294</v>
      </c>
      <c r="M47" s="24" t="s">
        <v>100</v>
      </c>
      <c r="N47" s="38">
        <v>1302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51</v>
      </c>
      <c r="D48" s="2" t="s">
        <v>102</v>
      </c>
      <c r="E48" s="1">
        <v>37</v>
      </c>
      <c r="F48" s="1">
        <v>301.9</v>
      </c>
      <c r="G48" s="27">
        <v>12937.53</v>
      </c>
      <c r="H48" s="27">
        <v>12937.53</v>
      </c>
      <c r="I48" s="37">
        <v>38869</v>
      </c>
      <c r="J48" s="37">
        <v>39813</v>
      </c>
      <c r="K48" s="37">
        <v>40543</v>
      </c>
      <c r="L48" s="24">
        <v>324</v>
      </c>
      <c r="M48" s="24" t="s">
        <v>97</v>
      </c>
      <c r="N48" s="38">
        <v>1674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51</v>
      </c>
      <c r="D49" s="2" t="s">
        <v>104</v>
      </c>
      <c r="E49" s="1">
        <v>123</v>
      </c>
      <c r="F49" s="1">
        <v>1118.6</v>
      </c>
      <c r="G49" s="27">
        <v>46162.5</v>
      </c>
      <c r="H49" s="27">
        <v>20773.13</v>
      </c>
      <c r="I49" s="37">
        <v>39507</v>
      </c>
      <c r="J49" s="37">
        <v>40543</v>
      </c>
      <c r="K49" s="37">
        <v>40543</v>
      </c>
      <c r="L49" s="24">
        <v>324</v>
      </c>
      <c r="M49" s="24" t="s">
        <v>105</v>
      </c>
      <c r="N49" s="38">
        <v>1036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51</v>
      </c>
      <c r="D50" s="2" t="s">
        <v>107</v>
      </c>
      <c r="E50" s="1">
        <v>101.8</v>
      </c>
      <c r="F50" s="1">
        <v>1681.6</v>
      </c>
      <c r="G50" s="27">
        <v>50643.13</v>
      </c>
      <c r="H50" s="27">
        <v>5141.4</v>
      </c>
      <c r="I50" s="37">
        <v>39568</v>
      </c>
      <c r="J50" s="37">
        <v>40633</v>
      </c>
      <c r="K50" s="37">
        <v>40633</v>
      </c>
      <c r="L50" s="24">
        <v>414</v>
      </c>
      <c r="M50" s="24" t="s">
        <v>75</v>
      </c>
      <c r="N50" s="38">
        <v>1065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51</v>
      </c>
      <c r="D51" s="2" t="s">
        <v>109</v>
      </c>
      <c r="E51" s="1">
        <v>11</v>
      </c>
      <c r="F51" s="1">
        <v>123.6</v>
      </c>
      <c r="G51" s="27">
        <v>2822.6</v>
      </c>
      <c r="H51" s="27">
        <v>282.26</v>
      </c>
      <c r="I51" s="37">
        <v>39881</v>
      </c>
      <c r="J51" s="37">
        <v>40633</v>
      </c>
      <c r="K51" s="37">
        <v>40633</v>
      </c>
      <c r="L51" s="24">
        <v>414</v>
      </c>
      <c r="M51" s="24" t="s">
        <v>72</v>
      </c>
      <c r="N51" s="38">
        <v>752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51.5</v>
      </c>
      <c r="F52" s="1">
        <v>691.8</v>
      </c>
      <c r="G52" s="27">
        <v>16094.6</v>
      </c>
      <c r="H52" s="27">
        <v>7564.46</v>
      </c>
      <c r="I52" s="37">
        <v>39503</v>
      </c>
      <c r="J52" s="37">
        <v>40633</v>
      </c>
      <c r="K52" s="37">
        <v>40633</v>
      </c>
      <c r="L52" s="24">
        <v>414</v>
      </c>
      <c r="M52" s="24" t="s">
        <v>81</v>
      </c>
      <c r="N52" s="38">
        <v>1130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54</v>
      </c>
      <c r="F53" s="1">
        <v>601</v>
      </c>
      <c r="G53" s="27">
        <v>13560.69</v>
      </c>
      <c r="H53" s="27">
        <v>1356.07</v>
      </c>
      <c r="I53" s="37">
        <v>39881</v>
      </c>
      <c r="J53" s="37">
        <v>40633</v>
      </c>
      <c r="K53" s="37">
        <v>40633</v>
      </c>
      <c r="L53" s="24">
        <v>414</v>
      </c>
      <c r="M53" s="24" t="s">
        <v>72</v>
      </c>
      <c r="N53" s="38">
        <v>752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58</v>
      </c>
      <c r="D54" s="2" t="s">
        <v>115</v>
      </c>
      <c r="E54" s="1">
        <v>59.9</v>
      </c>
      <c r="F54" s="1">
        <v>1417.2</v>
      </c>
      <c r="G54" s="27">
        <v>46588.55</v>
      </c>
      <c r="H54" s="27">
        <v>46588.55</v>
      </c>
      <c r="I54" s="37">
        <v>39582</v>
      </c>
      <c r="J54" s="37">
        <v>40633</v>
      </c>
      <c r="K54" s="37">
        <v>40633</v>
      </c>
      <c r="L54" s="24">
        <v>414</v>
      </c>
      <c r="M54" s="24" t="s">
        <v>67</v>
      </c>
      <c r="N54" s="38">
        <v>1051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58</v>
      </c>
      <c r="D55" s="2" t="s">
        <v>117</v>
      </c>
      <c r="E55" s="1">
        <v>126</v>
      </c>
      <c r="F55" s="1">
        <v>1201</v>
      </c>
      <c r="G55" s="27">
        <v>30286.4</v>
      </c>
      <c r="H55" s="27">
        <v>3028.64</v>
      </c>
      <c r="I55" s="37">
        <v>39443</v>
      </c>
      <c r="J55" s="37">
        <v>40633</v>
      </c>
      <c r="K55" s="37">
        <v>40633</v>
      </c>
      <c r="L55" s="24">
        <v>414</v>
      </c>
      <c r="M55" s="24" t="s">
        <v>67</v>
      </c>
      <c r="N55" s="38">
        <v>1190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79.5</v>
      </c>
      <c r="F56" s="1">
        <v>1566</v>
      </c>
      <c r="G56" s="27">
        <v>58081.7</v>
      </c>
      <c r="H56" s="27">
        <v>5808.17</v>
      </c>
      <c r="I56" s="37">
        <v>39910</v>
      </c>
      <c r="J56" s="37">
        <v>40633</v>
      </c>
      <c r="K56" s="37">
        <v>40633</v>
      </c>
      <c r="L56" s="24">
        <v>414</v>
      </c>
      <c r="M56" s="24" t="s">
        <v>63</v>
      </c>
      <c r="N56" s="38">
        <v>723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59.3</v>
      </c>
      <c r="F57" s="1">
        <v>725.8</v>
      </c>
      <c r="G57" s="27">
        <v>23775.65</v>
      </c>
      <c r="H57" s="27">
        <v>2377.57</v>
      </c>
      <c r="I57" s="37">
        <v>39891</v>
      </c>
      <c r="J57" s="37">
        <v>40633</v>
      </c>
      <c r="K57" s="37">
        <v>40633</v>
      </c>
      <c r="L57" s="24">
        <v>414</v>
      </c>
      <c r="M57" s="24" t="s">
        <v>122</v>
      </c>
      <c r="N57" s="38">
        <v>742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162</v>
      </c>
      <c r="F58" s="1">
        <v>3350.8</v>
      </c>
      <c r="G58" s="27">
        <v>91122.65</v>
      </c>
      <c r="H58" s="27">
        <v>26425.57</v>
      </c>
      <c r="I58" s="37">
        <v>39504</v>
      </c>
      <c r="J58" s="37">
        <v>40633</v>
      </c>
      <c r="K58" s="37">
        <v>40633</v>
      </c>
      <c r="L58" s="24">
        <v>414</v>
      </c>
      <c r="M58" s="24" t="s">
        <v>87</v>
      </c>
      <c r="N58" s="38">
        <v>1129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87.3</v>
      </c>
      <c r="F59" s="1">
        <v>929</v>
      </c>
      <c r="G59" s="27">
        <v>33855.05</v>
      </c>
      <c r="H59" s="27">
        <v>17604.63</v>
      </c>
      <c r="I59" s="37">
        <v>39862</v>
      </c>
      <c r="J59" s="37">
        <v>40633</v>
      </c>
      <c r="K59" s="37">
        <v>40633</v>
      </c>
      <c r="L59" s="24">
        <v>414</v>
      </c>
      <c r="M59" s="24" t="s">
        <v>127</v>
      </c>
      <c r="N59" s="38">
        <v>771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66</v>
      </c>
      <c r="F60" s="1">
        <v>329.8</v>
      </c>
      <c r="G60" s="27">
        <v>14141.7</v>
      </c>
      <c r="H60" s="27">
        <v>5939.51</v>
      </c>
      <c r="I60" s="37">
        <v>40140</v>
      </c>
      <c r="J60" s="37">
        <v>40633</v>
      </c>
      <c r="K60" s="37">
        <v>40633</v>
      </c>
      <c r="L60" s="24">
        <v>414</v>
      </c>
      <c r="M60" s="24" t="s">
        <v>130</v>
      </c>
      <c r="N60" s="38">
        <v>493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53.4</v>
      </c>
      <c r="F61" s="1">
        <v>861.6</v>
      </c>
      <c r="G61" s="27">
        <v>32021.2</v>
      </c>
      <c r="H61" s="27">
        <v>3202.12</v>
      </c>
      <c r="I61" s="37">
        <v>39898</v>
      </c>
      <c r="J61" s="37">
        <v>40816</v>
      </c>
      <c r="K61" s="37">
        <v>40816</v>
      </c>
      <c r="L61" s="24">
        <v>597</v>
      </c>
      <c r="M61" s="24" t="s">
        <v>63</v>
      </c>
      <c r="N61" s="38">
        <v>918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41.9</v>
      </c>
      <c r="F62" s="1">
        <v>515.4</v>
      </c>
      <c r="G62" s="27">
        <v>19127.1</v>
      </c>
      <c r="H62" s="27">
        <v>1912.71</v>
      </c>
      <c r="I62" s="37">
        <v>39898</v>
      </c>
      <c r="J62" s="37">
        <v>40816</v>
      </c>
      <c r="K62" s="37">
        <v>40816</v>
      </c>
      <c r="L62" s="24">
        <v>597</v>
      </c>
      <c r="M62" s="24" t="s">
        <v>63</v>
      </c>
      <c r="N62" s="38">
        <v>918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24.6</v>
      </c>
      <c r="F63" s="1">
        <v>548.8</v>
      </c>
      <c r="G63" s="27">
        <v>22005.4</v>
      </c>
      <c r="H63" s="27">
        <v>22005.4</v>
      </c>
      <c r="I63" s="37">
        <v>39898</v>
      </c>
      <c r="J63" s="37">
        <v>40816</v>
      </c>
      <c r="K63" s="37">
        <v>40816</v>
      </c>
      <c r="L63" s="24">
        <v>597</v>
      </c>
      <c r="M63" s="24" t="s">
        <v>63</v>
      </c>
      <c r="N63" s="38">
        <v>918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108.3</v>
      </c>
      <c r="F64" s="1">
        <v>1876.4</v>
      </c>
      <c r="G64" s="27">
        <v>60004.2</v>
      </c>
      <c r="H64" s="27">
        <v>6000.42</v>
      </c>
      <c r="I64" s="37">
        <v>39890</v>
      </c>
      <c r="J64" s="37">
        <v>40816</v>
      </c>
      <c r="K64" s="37">
        <v>40816</v>
      </c>
      <c r="L64" s="24">
        <v>597</v>
      </c>
      <c r="M64" s="24" t="s">
        <v>139</v>
      </c>
      <c r="N64" s="38">
        <v>926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151.4</v>
      </c>
      <c r="F65" s="1">
        <v>2234.8</v>
      </c>
      <c r="G65" s="27">
        <v>81766.85</v>
      </c>
      <c r="H65" s="27">
        <v>8176.69</v>
      </c>
      <c r="I65" s="37">
        <v>39898</v>
      </c>
      <c r="J65" s="37">
        <v>40908</v>
      </c>
      <c r="K65" s="37">
        <v>40908</v>
      </c>
      <c r="L65" s="24">
        <v>689</v>
      </c>
      <c r="M65" s="24" t="s">
        <v>63</v>
      </c>
      <c r="N65" s="38">
        <v>1010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92</v>
      </c>
      <c r="F66" s="1">
        <v>869</v>
      </c>
      <c r="G66" s="27">
        <v>25090.3</v>
      </c>
      <c r="H66" s="27">
        <v>2509.03</v>
      </c>
      <c r="I66" s="37">
        <v>39882</v>
      </c>
      <c r="J66" s="37">
        <v>40908</v>
      </c>
      <c r="K66" s="37">
        <v>40908</v>
      </c>
      <c r="L66" s="24">
        <v>689</v>
      </c>
      <c r="M66" s="24" t="s">
        <v>97</v>
      </c>
      <c r="N66" s="38">
        <v>1026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61</v>
      </c>
      <c r="F67" s="1">
        <v>777</v>
      </c>
      <c r="G67" s="27">
        <v>24570.2</v>
      </c>
      <c r="H67" s="27">
        <v>24570.2</v>
      </c>
      <c r="I67" s="37">
        <v>39876</v>
      </c>
      <c r="J67" s="37">
        <v>40908</v>
      </c>
      <c r="K67" s="37">
        <v>40908</v>
      </c>
      <c r="L67" s="24">
        <v>689</v>
      </c>
      <c r="M67" s="24" t="s">
        <v>146</v>
      </c>
      <c r="N67" s="38">
        <v>1032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12.5</v>
      </c>
      <c r="F68" s="1">
        <v>135.6</v>
      </c>
      <c r="G68" s="27">
        <v>2784.55</v>
      </c>
      <c r="H68" s="27">
        <v>278.46</v>
      </c>
      <c r="I68" s="37">
        <v>40203</v>
      </c>
      <c r="J68" s="37">
        <v>40999</v>
      </c>
      <c r="K68" s="37">
        <v>40999</v>
      </c>
      <c r="L68" s="24">
        <v>780</v>
      </c>
      <c r="M68" s="24" t="s">
        <v>72</v>
      </c>
      <c r="N68" s="38">
        <v>796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45</v>
      </c>
      <c r="F69" s="1">
        <v>224.8</v>
      </c>
      <c r="G69" s="27">
        <v>9201.34</v>
      </c>
      <c r="H69" s="27">
        <v>9201.34</v>
      </c>
      <c r="I69" s="37">
        <v>39868</v>
      </c>
      <c r="J69" s="37">
        <v>40999</v>
      </c>
      <c r="K69" s="37">
        <v>40999</v>
      </c>
      <c r="L69" s="24">
        <v>780</v>
      </c>
      <c r="M69" s="24" t="s">
        <v>151</v>
      </c>
      <c r="N69" s="38">
        <v>1131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238</v>
      </c>
      <c r="F70" s="1">
        <v>3155.2</v>
      </c>
      <c r="G70" s="27">
        <v>80526.06</v>
      </c>
      <c r="H70" s="27">
        <v>80526.06</v>
      </c>
      <c r="I70" s="37">
        <v>39868</v>
      </c>
      <c r="J70" s="37">
        <v>40999</v>
      </c>
      <c r="K70" s="37">
        <v>40999</v>
      </c>
      <c r="L70" s="24">
        <v>780</v>
      </c>
      <c r="M70" s="24" t="s">
        <v>151</v>
      </c>
      <c r="N70" s="38">
        <v>1131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21.4</v>
      </c>
      <c r="F71" s="1">
        <v>181.2</v>
      </c>
      <c r="G71" s="27">
        <v>9617.06</v>
      </c>
      <c r="H71" s="27">
        <v>961.71</v>
      </c>
      <c r="I71" s="37">
        <v>40193</v>
      </c>
      <c r="J71" s="37">
        <v>40999</v>
      </c>
      <c r="K71" s="37">
        <v>40999</v>
      </c>
      <c r="L71" s="24">
        <v>780</v>
      </c>
      <c r="M71" s="24" t="s">
        <v>75</v>
      </c>
      <c r="N71" s="38">
        <v>806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163</v>
      </c>
      <c r="F72" s="1">
        <v>2124.4</v>
      </c>
      <c r="G72" s="27">
        <v>70270.05</v>
      </c>
      <c r="H72" s="27">
        <v>33729.63</v>
      </c>
      <c r="I72" s="37">
        <v>39875</v>
      </c>
      <c r="J72" s="37">
        <v>40999</v>
      </c>
      <c r="K72" s="37">
        <v>40999</v>
      </c>
      <c r="L72" s="24">
        <v>780</v>
      </c>
      <c r="M72" s="24" t="s">
        <v>130</v>
      </c>
      <c r="N72" s="38">
        <v>1124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42.5</v>
      </c>
      <c r="F73" s="1">
        <v>839.8</v>
      </c>
      <c r="G73" s="27">
        <v>29758.3</v>
      </c>
      <c r="H73" s="27">
        <v>2975.83</v>
      </c>
      <c r="I73" s="37">
        <v>40123</v>
      </c>
      <c r="J73" s="37">
        <v>40999</v>
      </c>
      <c r="K73" s="37">
        <v>40999</v>
      </c>
      <c r="L73" s="24">
        <v>780</v>
      </c>
      <c r="M73" s="24" t="s">
        <v>160</v>
      </c>
      <c r="N73" s="38">
        <v>876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53</v>
      </c>
      <c r="F74" s="1">
        <v>373.2</v>
      </c>
      <c r="G74" s="27">
        <v>17285.2</v>
      </c>
      <c r="H74" s="27">
        <v>1728.52</v>
      </c>
      <c r="I74" s="37">
        <v>39884</v>
      </c>
      <c r="J74" s="37">
        <v>40999</v>
      </c>
      <c r="K74" s="37">
        <v>40999</v>
      </c>
      <c r="L74" s="24">
        <v>780</v>
      </c>
      <c r="M74" s="24" t="s">
        <v>63</v>
      </c>
      <c r="N74" s="38">
        <v>1115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75</v>
      </c>
      <c r="F75" s="1">
        <v>763.4</v>
      </c>
      <c r="G75" s="27">
        <v>23846.15</v>
      </c>
      <c r="H75" s="27">
        <v>2384.62</v>
      </c>
      <c r="I75" s="37">
        <v>39881</v>
      </c>
      <c r="J75" s="37">
        <v>40999</v>
      </c>
      <c r="K75" s="37">
        <v>40999</v>
      </c>
      <c r="L75" s="24">
        <v>780</v>
      </c>
      <c r="M75" s="24" t="s">
        <v>72</v>
      </c>
      <c r="N75" s="38">
        <v>1118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31</v>
      </c>
      <c r="F76" s="1">
        <v>282.2</v>
      </c>
      <c r="G76" s="27">
        <v>11528.15</v>
      </c>
      <c r="H76" s="27">
        <v>1152.82</v>
      </c>
      <c r="I76" s="37">
        <v>39933</v>
      </c>
      <c r="J76" s="37">
        <v>40999</v>
      </c>
      <c r="K76" s="37">
        <v>40999</v>
      </c>
      <c r="L76" s="24">
        <v>780</v>
      </c>
      <c r="M76" s="24" t="s">
        <v>167</v>
      </c>
      <c r="N76" s="38">
        <v>1066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58</v>
      </c>
      <c r="D77" s="2" t="s">
        <v>169</v>
      </c>
      <c r="E77" s="1">
        <v>111</v>
      </c>
      <c r="F77" s="1">
        <v>1445</v>
      </c>
      <c r="G77" s="27">
        <v>43403.85</v>
      </c>
      <c r="H77" s="27">
        <v>37761.35</v>
      </c>
      <c r="I77" s="37">
        <v>39919</v>
      </c>
      <c r="J77" s="37">
        <v>40999</v>
      </c>
      <c r="K77" s="37">
        <v>40999</v>
      </c>
      <c r="L77" s="24">
        <v>780</v>
      </c>
      <c r="M77" s="24" t="s">
        <v>75</v>
      </c>
      <c r="N77" s="38">
        <v>1080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144</v>
      </c>
      <c r="F78" s="1">
        <v>1598.6</v>
      </c>
      <c r="G78" s="27">
        <v>43896.05</v>
      </c>
      <c r="H78" s="27">
        <v>35555.8</v>
      </c>
      <c r="I78" s="37">
        <v>39924</v>
      </c>
      <c r="J78" s="37">
        <v>40999</v>
      </c>
      <c r="K78" s="37">
        <v>40999</v>
      </c>
      <c r="L78" s="24">
        <v>780</v>
      </c>
      <c r="M78" s="24" t="s">
        <v>75</v>
      </c>
      <c r="N78" s="38">
        <v>1075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127.9</v>
      </c>
      <c r="F79" s="1">
        <v>2243.6</v>
      </c>
      <c r="G79" s="27">
        <v>113646.1</v>
      </c>
      <c r="H79" s="27">
        <v>15262</v>
      </c>
      <c r="I79" s="37">
        <v>39988</v>
      </c>
      <c r="J79" s="37">
        <v>40999</v>
      </c>
      <c r="K79" s="37">
        <v>40999</v>
      </c>
      <c r="L79" s="24">
        <v>780</v>
      </c>
      <c r="M79" s="24" t="s">
        <v>63</v>
      </c>
      <c r="N79" s="38">
        <v>1011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222.5</v>
      </c>
      <c r="F80" s="1">
        <v>4458.8</v>
      </c>
      <c r="G80" s="27">
        <v>144538.3</v>
      </c>
      <c r="H80" s="27">
        <v>14453.83</v>
      </c>
      <c r="I80" s="37">
        <v>39897</v>
      </c>
      <c r="J80" s="37">
        <v>40999</v>
      </c>
      <c r="K80" s="37">
        <v>40999</v>
      </c>
      <c r="L80" s="24">
        <v>780</v>
      </c>
      <c r="M80" s="24" t="s">
        <v>139</v>
      </c>
      <c r="N80" s="38">
        <v>1102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15.4</v>
      </c>
      <c r="F81" s="1">
        <v>547</v>
      </c>
      <c r="G81" s="27">
        <v>25175.58</v>
      </c>
      <c r="H81" s="27">
        <v>2517.56</v>
      </c>
      <c r="I81" s="37">
        <v>40203</v>
      </c>
      <c r="J81" s="37">
        <v>40999</v>
      </c>
      <c r="K81" s="37">
        <v>40999</v>
      </c>
      <c r="L81" s="24">
        <v>780</v>
      </c>
      <c r="M81" s="24" t="s">
        <v>67</v>
      </c>
      <c r="N81" s="38">
        <v>796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51</v>
      </c>
      <c r="D82" s="2" t="s">
        <v>179</v>
      </c>
      <c r="E82" s="1">
        <v>40.2</v>
      </c>
      <c r="F82" s="1">
        <v>878.4</v>
      </c>
      <c r="G82" s="27">
        <v>39664.4</v>
      </c>
      <c r="H82" s="27">
        <v>5041.34</v>
      </c>
      <c r="I82" s="37">
        <v>40199</v>
      </c>
      <c r="J82" s="37">
        <v>40999</v>
      </c>
      <c r="K82" s="37">
        <v>40999</v>
      </c>
      <c r="L82" s="24">
        <v>780</v>
      </c>
      <c r="M82" s="24" t="s">
        <v>180</v>
      </c>
      <c r="N82" s="38">
        <v>800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88.1</v>
      </c>
      <c r="F83" s="1">
        <v>1984.6</v>
      </c>
      <c r="G83" s="27">
        <v>87203.2</v>
      </c>
      <c r="H83" s="27">
        <v>43584.15</v>
      </c>
      <c r="I83" s="37">
        <v>39910</v>
      </c>
      <c r="J83" s="37">
        <v>40999</v>
      </c>
      <c r="K83" s="37">
        <v>40999</v>
      </c>
      <c r="L83" s="24">
        <v>780</v>
      </c>
      <c r="M83" s="24" t="s">
        <v>130</v>
      </c>
      <c r="N83" s="38">
        <v>1089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84.9</v>
      </c>
      <c r="F84" s="1">
        <v>1428.2</v>
      </c>
      <c r="G84" s="27">
        <v>54763.85</v>
      </c>
      <c r="H84" s="27">
        <v>5476.39</v>
      </c>
      <c r="I84" s="37">
        <v>39910</v>
      </c>
      <c r="J84" s="37">
        <v>40999</v>
      </c>
      <c r="K84" s="37">
        <v>40999</v>
      </c>
      <c r="L84" s="24">
        <v>780</v>
      </c>
      <c r="M84" s="24" t="s">
        <v>56</v>
      </c>
      <c r="N84" s="38">
        <v>1089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64.3</v>
      </c>
      <c r="F85" s="1">
        <v>895.4</v>
      </c>
      <c r="G85" s="27">
        <v>32983.84</v>
      </c>
      <c r="H85" s="27">
        <v>32983.84</v>
      </c>
      <c r="I85" s="37">
        <v>40100</v>
      </c>
      <c r="J85" s="37">
        <v>40999</v>
      </c>
      <c r="K85" s="37">
        <v>40999</v>
      </c>
      <c r="L85" s="24">
        <v>780</v>
      </c>
      <c r="M85" s="24" t="s">
        <v>187</v>
      </c>
      <c r="N85" s="38">
        <v>899</v>
      </c>
      <c r="O85" s="38"/>
      <c r="P85" s="38"/>
      <c r="Q85" s="38"/>
      <c r="R85" s="38"/>
    </row>
    <row r="86" spans="2:18" s="2" customFormat="1" ht="11.25">
      <c r="B86" s="53" t="s">
        <v>188</v>
      </c>
      <c r="C86" s="51" t="s">
        <v>51</v>
      </c>
      <c r="D86" s="2" t="s">
        <v>189</v>
      </c>
      <c r="E86" s="1">
        <v>15</v>
      </c>
      <c r="F86" s="1">
        <v>165</v>
      </c>
      <c r="G86" s="27">
        <v>2254.85</v>
      </c>
      <c r="H86" s="27">
        <v>225.49</v>
      </c>
      <c r="I86" s="37">
        <v>40183</v>
      </c>
      <c r="J86" s="37">
        <v>40999</v>
      </c>
      <c r="K86" s="37">
        <v>40999</v>
      </c>
      <c r="L86" s="24">
        <v>780</v>
      </c>
      <c r="M86" s="24" t="s">
        <v>167</v>
      </c>
      <c r="N86" s="38">
        <v>816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60</v>
      </c>
      <c r="F87" s="1">
        <v>1101</v>
      </c>
      <c r="G87" s="27">
        <v>32728.07</v>
      </c>
      <c r="H87" s="27">
        <v>3272.81</v>
      </c>
      <c r="I87" s="37">
        <v>40098</v>
      </c>
      <c r="J87" s="37">
        <v>40999</v>
      </c>
      <c r="K87" s="37">
        <v>40999</v>
      </c>
      <c r="L87" s="24">
        <v>780</v>
      </c>
      <c r="M87" s="24" t="s">
        <v>160</v>
      </c>
      <c r="N87" s="38">
        <v>901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126</v>
      </c>
      <c r="F88" s="1">
        <v>2578.6</v>
      </c>
      <c r="G88" s="27">
        <v>90035.5</v>
      </c>
      <c r="H88" s="27">
        <v>90035.5</v>
      </c>
      <c r="I88" s="37">
        <v>40107</v>
      </c>
      <c r="J88" s="37">
        <v>41182</v>
      </c>
      <c r="K88" s="37">
        <v>41182</v>
      </c>
      <c r="L88" s="24">
        <v>963</v>
      </c>
      <c r="M88" s="24" t="s">
        <v>67</v>
      </c>
      <c r="N88" s="38">
        <v>1075</v>
      </c>
      <c r="O88" s="38"/>
      <c r="P88" s="38"/>
      <c r="Q88" s="38"/>
      <c r="R88" s="38"/>
    </row>
    <row r="89" spans="2:18" s="2" customFormat="1" ht="11.25">
      <c r="B89" s="53" t="s">
        <v>194</v>
      </c>
      <c r="C89" s="51" t="s">
        <v>51</v>
      </c>
      <c r="D89" s="2" t="s">
        <v>195</v>
      </c>
      <c r="E89" s="1">
        <v>99.9</v>
      </c>
      <c r="F89" s="1">
        <v>1328.6</v>
      </c>
      <c r="G89" s="27">
        <v>46104.14</v>
      </c>
      <c r="H89" s="27">
        <v>4610.41</v>
      </c>
      <c r="I89" s="37">
        <v>40175</v>
      </c>
      <c r="J89" s="37">
        <v>41182</v>
      </c>
      <c r="K89" s="37">
        <v>41182</v>
      </c>
      <c r="L89" s="24">
        <v>963</v>
      </c>
      <c r="M89" s="24" t="s">
        <v>160</v>
      </c>
      <c r="N89" s="38">
        <v>1007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52.8</v>
      </c>
      <c r="F90" s="1">
        <v>560.6</v>
      </c>
      <c r="G90" s="27">
        <v>20962.5</v>
      </c>
      <c r="H90" s="27">
        <v>2096.25</v>
      </c>
      <c r="I90" s="37">
        <v>40126</v>
      </c>
      <c r="J90" s="37">
        <v>41182</v>
      </c>
      <c r="K90" s="37">
        <v>41182</v>
      </c>
      <c r="L90" s="24">
        <v>963</v>
      </c>
      <c r="M90" s="24" t="s">
        <v>63</v>
      </c>
      <c r="N90" s="38">
        <v>1056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51</v>
      </c>
      <c r="D91" s="2" t="s">
        <v>199</v>
      </c>
      <c r="E91" s="1">
        <v>78.8</v>
      </c>
      <c r="F91" s="1">
        <v>1326.2</v>
      </c>
      <c r="G91" s="27">
        <v>49371.75</v>
      </c>
      <c r="H91" s="27">
        <v>4937.18</v>
      </c>
      <c r="I91" s="37">
        <v>40182</v>
      </c>
      <c r="J91" s="37">
        <v>41182</v>
      </c>
      <c r="K91" s="37">
        <v>41182</v>
      </c>
      <c r="L91" s="24">
        <v>963</v>
      </c>
      <c r="M91" s="24" t="s">
        <v>180</v>
      </c>
      <c r="N91" s="38">
        <v>1000</v>
      </c>
      <c r="O91" s="38"/>
      <c r="P91" s="38"/>
      <c r="Q91" s="38"/>
      <c r="R91" s="38"/>
    </row>
    <row r="92" spans="2:18" s="2" customFormat="1" ht="11.25">
      <c r="B92" s="53" t="s">
        <v>200</v>
      </c>
      <c r="C92" s="51" t="s">
        <v>51</v>
      </c>
      <c r="D92" s="2" t="s">
        <v>201</v>
      </c>
      <c r="E92" s="1">
        <v>70.3</v>
      </c>
      <c r="F92" s="1">
        <v>1235.2</v>
      </c>
      <c r="G92" s="27">
        <v>41011.55</v>
      </c>
      <c r="H92" s="27">
        <v>4101.16</v>
      </c>
      <c r="I92" s="37">
        <v>40123</v>
      </c>
      <c r="J92" s="37">
        <v>41182</v>
      </c>
      <c r="K92" s="37">
        <v>41182</v>
      </c>
      <c r="L92" s="24">
        <v>963</v>
      </c>
      <c r="M92" s="24" t="s">
        <v>160</v>
      </c>
      <c r="N92" s="38">
        <v>1059</v>
      </c>
      <c r="O92" s="38"/>
      <c r="P92" s="38"/>
      <c r="Q92" s="38"/>
      <c r="R92" s="38"/>
    </row>
    <row r="93" spans="2:18" s="2" customFormat="1" ht="11.25">
      <c r="B93" s="53" t="s">
        <v>202</v>
      </c>
      <c r="C93" s="51" t="s">
        <v>51</v>
      </c>
      <c r="D93" s="2" t="s">
        <v>203</v>
      </c>
      <c r="E93" s="1">
        <v>46.4</v>
      </c>
      <c r="F93" s="1">
        <v>1024.2</v>
      </c>
      <c r="G93" s="27">
        <v>35540.2</v>
      </c>
      <c r="H93" s="27">
        <v>3554.02</v>
      </c>
      <c r="I93" s="37">
        <v>40106</v>
      </c>
      <c r="J93" s="37">
        <v>41182</v>
      </c>
      <c r="K93" s="37">
        <v>41182</v>
      </c>
      <c r="L93" s="24">
        <v>963</v>
      </c>
      <c r="M93" s="24" t="s">
        <v>56</v>
      </c>
      <c r="N93" s="38">
        <v>1076</v>
      </c>
      <c r="O93" s="38"/>
      <c r="P93" s="38"/>
      <c r="Q93" s="38"/>
      <c r="R93" s="38"/>
    </row>
    <row r="94" spans="2:18" s="2" customFormat="1" ht="11.25">
      <c r="B94" s="53" t="s">
        <v>204</v>
      </c>
      <c r="C94" s="51" t="s">
        <v>51</v>
      </c>
      <c r="D94" s="2" t="s">
        <v>205</v>
      </c>
      <c r="E94" s="1">
        <v>94.2</v>
      </c>
      <c r="F94" s="1">
        <v>1303</v>
      </c>
      <c r="G94" s="27">
        <v>46216.35</v>
      </c>
      <c r="H94" s="27">
        <v>4621.64</v>
      </c>
      <c r="I94" s="37">
        <v>40123</v>
      </c>
      <c r="J94" s="37">
        <v>41182</v>
      </c>
      <c r="K94" s="37">
        <v>41182</v>
      </c>
      <c r="L94" s="24">
        <v>963</v>
      </c>
      <c r="M94" s="24" t="s">
        <v>160</v>
      </c>
      <c r="N94" s="38">
        <v>1059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39</v>
      </c>
      <c r="F95" s="1">
        <v>668</v>
      </c>
      <c r="G95" s="27">
        <v>25446.2</v>
      </c>
      <c r="H95" s="27">
        <v>2544.62</v>
      </c>
      <c r="I95" s="37">
        <v>40182</v>
      </c>
      <c r="J95" s="37">
        <v>41274</v>
      </c>
      <c r="K95" s="37">
        <v>41274</v>
      </c>
      <c r="L95" s="24">
        <v>1055</v>
      </c>
      <c r="M95" s="24" t="s">
        <v>208</v>
      </c>
      <c r="N95" s="38">
        <v>1092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101</v>
      </c>
      <c r="F96" s="1">
        <v>861.6</v>
      </c>
      <c r="G96" s="27">
        <v>27199.56</v>
      </c>
      <c r="H96" s="27">
        <v>2719.96</v>
      </c>
      <c r="I96" s="37">
        <v>40204</v>
      </c>
      <c r="J96" s="37">
        <v>41274</v>
      </c>
      <c r="K96" s="37">
        <v>41274</v>
      </c>
      <c r="L96" s="24">
        <v>1055</v>
      </c>
      <c r="M96" s="24" t="s">
        <v>75</v>
      </c>
      <c r="N96" s="38">
        <v>1070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81</v>
      </c>
      <c r="F97" s="1">
        <v>1421</v>
      </c>
      <c r="G97" s="27">
        <v>43232.4</v>
      </c>
      <c r="H97" s="27">
        <v>4323.24</v>
      </c>
      <c r="I97" s="37">
        <v>40175</v>
      </c>
      <c r="J97" s="37">
        <v>41364</v>
      </c>
      <c r="K97" s="37">
        <v>41364</v>
      </c>
      <c r="L97" s="24">
        <v>1145</v>
      </c>
      <c r="M97" s="24" t="s">
        <v>75</v>
      </c>
      <c r="N97" s="38">
        <v>1189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71.8</v>
      </c>
      <c r="F98" s="1">
        <v>858.4</v>
      </c>
      <c r="G98" s="27">
        <v>48933.7</v>
      </c>
      <c r="H98" s="27">
        <v>4893.37</v>
      </c>
      <c r="I98" s="37">
        <v>40182</v>
      </c>
      <c r="J98" s="37">
        <v>41364</v>
      </c>
      <c r="K98" s="37">
        <v>41364</v>
      </c>
      <c r="L98" s="24">
        <v>1145</v>
      </c>
      <c r="M98" s="24" t="s">
        <v>63</v>
      </c>
      <c r="N98" s="38">
        <v>1182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51</v>
      </c>
      <c r="D99" s="2" t="s">
        <v>216</v>
      </c>
      <c r="E99" s="1">
        <v>57</v>
      </c>
      <c r="F99" s="1">
        <v>551.8</v>
      </c>
      <c r="G99" s="27">
        <v>10667.45</v>
      </c>
      <c r="H99" s="27">
        <v>1066.75</v>
      </c>
      <c r="I99" s="37">
        <v>40210</v>
      </c>
      <c r="J99" s="37">
        <v>41364</v>
      </c>
      <c r="K99" s="37">
        <v>41364</v>
      </c>
      <c r="L99" s="24">
        <v>1145</v>
      </c>
      <c r="M99" s="24" t="s">
        <v>72</v>
      </c>
      <c r="N99" s="38">
        <v>1154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51</v>
      </c>
      <c r="D100" s="2" t="s">
        <v>218</v>
      </c>
      <c r="E100" s="1">
        <v>59</v>
      </c>
      <c r="F100" s="1">
        <v>439</v>
      </c>
      <c r="G100" s="27">
        <v>9819.9</v>
      </c>
      <c r="H100" s="27">
        <v>1963.98</v>
      </c>
      <c r="I100" s="37">
        <v>40203</v>
      </c>
      <c r="J100" s="37">
        <v>41364</v>
      </c>
      <c r="K100" s="37">
        <v>41364</v>
      </c>
      <c r="L100" s="24">
        <v>1145</v>
      </c>
      <c r="M100" s="24" t="s">
        <v>219</v>
      </c>
      <c r="N100" s="38">
        <v>1161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66.2</v>
      </c>
      <c r="F101" s="1">
        <v>1717</v>
      </c>
      <c r="G101" s="27">
        <v>45997.45</v>
      </c>
      <c r="H101" s="27">
        <v>4599.75</v>
      </c>
      <c r="I101" s="37">
        <v>40175</v>
      </c>
      <c r="J101" s="37">
        <v>41364</v>
      </c>
      <c r="K101" s="37">
        <v>41364</v>
      </c>
      <c r="L101" s="24">
        <v>1145</v>
      </c>
      <c r="M101" s="24" t="s">
        <v>75</v>
      </c>
      <c r="N101" s="38">
        <v>1189</v>
      </c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2010-02-12T22:22:56Z</dcterms:modified>
  <cp:category/>
  <cp:version/>
  <cp:contentType/>
  <cp:contentStatus/>
</cp:coreProperties>
</file>