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<sst xmlns="http://schemas.openxmlformats.org/spreadsheetml/2006/main" count="348" uniqueCount="215">
  <si>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</si>
  <si>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</si>
  <si>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</si>
  <si>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</si>
  <si>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</si>
  <si>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</si>
  <si>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</si>
  <si>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</si>
  <si>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</si>
  <si>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</si>
  <si>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</si>
  <si>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</si>
  <si>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</si>
  <si>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</si>
  <si>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</si>
  <si>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</si>
  <si>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</si>
  <si>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</si>
  <si>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</si>
  <si>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</si>
  <si>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</si>
  <si>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</si>
  <si>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</si>
  <si>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</si>
  <si>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</si>
  <si>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</si>
  <si>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</si>
  <si>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</si>
  <si>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</si>
  <si>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</si>
  <si>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</si>
  <si>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</si>
  <si>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</si>
  <si>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</si>
  <si>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</si>
  <si>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</si>
  <si>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</si>
  <si>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</si>
  <si>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</si>
  <si>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</si>
  <si>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</si>
  <si>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</si>
  <si>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</si>
  <si>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</si>
  <si>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</si>
  <si>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</si>
  <si>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</si>
  <si>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</si>
  <si>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</si>
  <si>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</si>
  <si>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330290701</t>
  </si>
  <si>
    <t>1</t>
  </si>
  <si>
    <t xml:space="preserve">346 SPLIT                     </t>
  </si>
  <si>
    <t xml:space="preserve">PERRY R. ERICKSON LOGGING     </t>
  </si>
  <si>
    <t>330280701</t>
  </si>
  <si>
    <t xml:space="preserve">HOUTE'S SPUR Q                </t>
  </si>
  <si>
    <t xml:space="preserve">FRANK'S LOGGING               </t>
  </si>
  <si>
    <t>330290501</t>
  </si>
  <si>
    <t>3</t>
  </si>
  <si>
    <t xml:space="preserve">CARLSON LANE                  </t>
  </si>
  <si>
    <t xml:space="preserve">TRIEST FOREST PRODUCTS INC.   </t>
  </si>
  <si>
    <t>330030601</t>
  </si>
  <si>
    <t xml:space="preserve">CEDARDALE                     </t>
  </si>
  <si>
    <t>ROY A. NELSON JR.&amp;SON F.P. INC</t>
  </si>
  <si>
    <t>330020601</t>
  </si>
  <si>
    <t xml:space="preserve">426 WESTERN                   </t>
  </si>
  <si>
    <t xml:space="preserve">SANVILLE LOGGING, INC.        </t>
  </si>
  <si>
    <t>330080701</t>
  </si>
  <si>
    <t xml:space="preserve">BIG MACK                      </t>
  </si>
  <si>
    <t xml:space="preserve">WILLIAM NISKANEN                      </t>
  </si>
  <si>
    <t>330130701</t>
  </si>
  <si>
    <t xml:space="preserve">SHIVERSKI II                  </t>
  </si>
  <si>
    <t xml:space="preserve">NICHOLAS VALIQUETTE                    </t>
  </si>
  <si>
    <t>330090501</t>
  </si>
  <si>
    <t>2</t>
  </si>
  <si>
    <t xml:space="preserve">FRIDAY FLOODING               </t>
  </si>
  <si>
    <t xml:space="preserve">K &amp; K LOGGING                 </t>
  </si>
  <si>
    <t>330240701</t>
  </si>
  <si>
    <t xml:space="preserve">OAK HILL ROAD MIX             </t>
  </si>
  <si>
    <t>330310601</t>
  </si>
  <si>
    <t xml:space="preserve">FOXY PINE                     </t>
  </si>
  <si>
    <t xml:space="preserve">DAVE ZWERGEL                       </t>
  </si>
  <si>
    <t>330030701</t>
  </si>
  <si>
    <t xml:space="preserve">ENGINEER ROAD HARDWOODS       </t>
  </si>
  <si>
    <t xml:space="preserve">LAFLEUR FOREST PRODUCTS, LLC  </t>
  </si>
  <si>
    <t>330110801</t>
  </si>
  <si>
    <t xml:space="preserve">ENGINEER ROAD PATCHES         </t>
  </si>
  <si>
    <t>330110601</t>
  </si>
  <si>
    <t xml:space="preserve">BRAMPTON PINE                 </t>
  </si>
  <si>
    <t xml:space="preserve">HYDROLAKE, INC.               </t>
  </si>
  <si>
    <t>330310501</t>
  </si>
  <si>
    <t xml:space="preserve">551 NORTH                     </t>
  </si>
  <si>
    <t>330090701</t>
  </si>
  <si>
    <t xml:space="preserve">STINKY PIG SALE               </t>
  </si>
  <si>
    <t xml:space="preserve">JOE JACK                          </t>
  </si>
  <si>
    <t>330010701</t>
  </si>
  <si>
    <t xml:space="preserve">426 LEFTOVER                  </t>
  </si>
  <si>
    <t>330100701</t>
  </si>
  <si>
    <t xml:space="preserve">INMAN CREEK MIX               </t>
  </si>
  <si>
    <t>330010901</t>
  </si>
  <si>
    <t xml:space="preserve">7 MILE MIX                    </t>
  </si>
  <si>
    <t xml:space="preserve">JEWELS ENTERPRIZE             </t>
  </si>
  <si>
    <t>330080801</t>
  </si>
  <si>
    <t xml:space="preserve">MAILBOX                       </t>
  </si>
  <si>
    <t>330260801</t>
  </si>
  <si>
    <t xml:space="preserve">X1 OAK CC                     </t>
  </si>
  <si>
    <t>330270801</t>
  </si>
  <si>
    <t xml:space="preserve">PORCUPINE HARDWOODS           </t>
  </si>
  <si>
    <t xml:space="preserve">GIGUERE LOGGING, INC          </t>
  </si>
  <si>
    <t>330040701</t>
  </si>
  <si>
    <t xml:space="preserve">TAMARACK TRAPPER              </t>
  </si>
  <si>
    <t>330360801</t>
  </si>
  <si>
    <t xml:space="preserve">TROLLS ENDING                 </t>
  </si>
  <si>
    <t>330340801</t>
  </si>
  <si>
    <t xml:space="preserve">UNBALANCED ASPEN              </t>
  </si>
  <si>
    <t xml:space="preserve">TICKLER FOREST PRODUCTS       </t>
  </si>
  <si>
    <t>330030801</t>
  </si>
  <si>
    <t xml:space="preserve">WOOD TICK                     </t>
  </si>
  <si>
    <t xml:space="preserve">RALPH BUGAY &amp; SON LOGGING     </t>
  </si>
  <si>
    <t>330040801</t>
  </si>
  <si>
    <t xml:space="preserve">SOUTH WOOD TICK           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</si>
  <si>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</si>
  <si>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</si>
  <si>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</si>
  <si>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</si>
  <si>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</si>
  <si>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330310801</t>
  </si>
  <si>
    <t xml:space="preserve">3 LINE POPPLE N PINE          </t>
  </si>
  <si>
    <t>330280801</t>
  </si>
  <si>
    <t xml:space="preserve">BROKEBACK OAK                 </t>
  </si>
  <si>
    <t>330090801</t>
  </si>
  <si>
    <t xml:space="preserve">FOX ROAD EAST                 </t>
  </si>
  <si>
    <t>COLE &amp;COLE FOREST PRODUCTS LLC</t>
  </si>
  <si>
    <t>330300801</t>
  </si>
  <si>
    <t xml:space="preserve">OVERDUE OAK                   </t>
  </si>
  <si>
    <t>330290801</t>
  </si>
  <si>
    <t xml:space="preserve">BOUT TIME OAK                 </t>
  </si>
  <si>
    <t>330020801</t>
  </si>
  <si>
    <t xml:space="preserve">7 MILE CENTRAL                </t>
  </si>
  <si>
    <t>330060801</t>
  </si>
  <si>
    <t xml:space="preserve">NORTH DEADHORSE HARDWOODS     </t>
  </si>
  <si>
    <t xml:space="preserve">VERSO PAPER LLC               </t>
  </si>
  <si>
    <t>330050901</t>
  </si>
  <si>
    <t xml:space="preserve">LAMPI NORTH                   </t>
  </si>
  <si>
    <t>330210901</t>
  </si>
  <si>
    <t xml:space="preserve">FLYING SOLO                   </t>
  </si>
  <si>
    <t>330050801</t>
  </si>
  <si>
    <t xml:space="preserve">BEAVER LANE                   </t>
  </si>
  <si>
    <t>330040901</t>
  </si>
  <si>
    <t xml:space="preserve">RENO CREEK PINE               </t>
  </si>
  <si>
    <t>330020901</t>
  </si>
  <si>
    <t xml:space="preserve">SPRUCEZ                       </t>
  </si>
  <si>
    <t xml:space="preserve">MINERICK LOGGING, INC         </t>
  </si>
  <si>
    <t>330070801</t>
  </si>
  <si>
    <t xml:space="preserve">SOUTH DEADHORSE MIX           </t>
  </si>
  <si>
    <t>330370801</t>
  </si>
  <si>
    <t xml:space="preserve">LAST GASP                     </t>
  </si>
  <si>
    <t>330350901</t>
  </si>
  <si>
    <t xml:space="preserve">47 MILE REDO                  </t>
  </si>
  <si>
    <t>330120801</t>
  </si>
  <si>
    <t xml:space="preserve">Q-39                          </t>
  </si>
  <si>
    <t xml:space="preserve">TONY HEIDEN FOREST PRODUCTS   </t>
  </si>
  <si>
    <t>330140801</t>
  </si>
  <si>
    <t xml:space="preserve">CAMP O SOUTH                  </t>
  </si>
  <si>
    <t>330390801</t>
  </si>
  <si>
    <t xml:space="preserve">EMPTY NEST BEQUEST            </t>
  </si>
  <si>
    <t>330350801</t>
  </si>
  <si>
    <t xml:space="preserve">MISERY IN 43                  </t>
  </si>
  <si>
    <t>330340901</t>
  </si>
  <si>
    <t xml:space="preserve">BUZZIN BEE SALE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</si>
  <si>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</si>
  <si>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</si>
  <si>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</si>
  <si>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</si>
  <si>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</si>
  <si>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330100801</t>
  </si>
  <si>
    <t xml:space="preserve">SEVEN MILE HARDWOOD           </t>
  </si>
  <si>
    <t>330130801</t>
  </si>
  <si>
    <t xml:space="preserve">TOWN ROAD                     </t>
  </si>
  <si>
    <t>330250901</t>
  </si>
  <si>
    <t xml:space="preserve">MARKED OAK                    </t>
  </si>
  <si>
    <t>330330901</t>
  </si>
  <si>
    <t xml:space="preserve">DETEMPLE SPLIT                </t>
  </si>
  <si>
    <t>330300901</t>
  </si>
  <si>
    <t xml:space="preserve">J &amp; D RANCH                   </t>
  </si>
  <si>
    <t>330290901</t>
  </si>
  <si>
    <t xml:space="preserve">CHEESE DRIER                  </t>
  </si>
  <si>
    <t>330280901</t>
  </si>
  <si>
    <t xml:space="preserve">HOUTE'S ASPEN                 </t>
  </si>
  <si>
    <t>330260901</t>
  </si>
  <si>
    <t xml:space="preserve">SHAKEY RIVER MIX              </t>
  </si>
  <si>
    <t>330270901</t>
  </si>
  <si>
    <t xml:space="preserve">PEAS AND OATS                 </t>
  </si>
  <si>
    <t>330030901</t>
  </si>
  <si>
    <t xml:space="preserve">GREEN BIRCH                   </t>
  </si>
  <si>
    <t xml:space="preserve">JOHN GAGNE                         </t>
  </si>
  <si>
    <t>330100901</t>
  </si>
  <si>
    <t xml:space="preserve">SUMMER WOLF                   </t>
  </si>
  <si>
    <t>330060901</t>
  </si>
  <si>
    <t xml:space="preserve">RAPID RIVER WEST              </t>
  </si>
  <si>
    <t xml:space="preserve">PARK FALLS HARDWOODS          </t>
  </si>
  <si>
    <t>330310901</t>
  </si>
  <si>
    <t xml:space="preserve">DEAD COYOTE                   </t>
  </si>
  <si>
    <t>330320901</t>
  </si>
  <si>
    <t xml:space="preserve">RED OAK THINNING              </t>
  </si>
  <si>
    <t>330070901</t>
  </si>
  <si>
    <t xml:space="preserve">RAPID RIVER NORTH             </t>
  </si>
  <si>
    <t>330211001</t>
  </si>
  <si>
    <t xml:space="preserve">BR&amp;P SWAMP       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</si>
  <si>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</si>
  <si>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</si>
  <si>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</si>
  <si>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</si>
  <si>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</si>
  <si>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 xml:space="preserve">                                  as of April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</si>
</sst>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63</v>
      </c>
      <c r="S12" t="s">
        <v>28</v>
      </c>
    </row>
    <row r="13" spans="4:5" ht="14.25" thickBot="1" thickTop="1">
      <c r="D13" s="16" t="s">
        <v>18</v>
      </c>
      <c r="E13" s="34">
        <f>SUM(E9:E12)</f>
        <v>68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5543.6</v>
      </c>
    </row>
    <row r="18" spans="4:7" ht="12.75">
      <c r="D18" s="11" t="s">
        <v>37</v>
      </c>
      <c r="G18" s="20">
        <f>DSUM(DATABASE,5,U15:U16)</f>
        <v>79607.43999999999</v>
      </c>
    </row>
    <row r="19" spans="4:7" ht="12.75">
      <c r="D19" s="11" t="s">
        <v>34</v>
      </c>
      <c r="G19" s="17">
        <f>DSUM(DATABASE,6,V15:V16)</f>
        <v>2835025.5700000017</v>
      </c>
    </row>
    <row r="20" spans="4:7" ht="12.75">
      <c r="D20" s="11" t="s">
        <v>38</v>
      </c>
      <c r="G20" s="17">
        <f>DSUM(DATABASE,7,W15:W16)</f>
        <v>1308757.7899999996</v>
      </c>
    </row>
    <row r="21" spans="4:7" ht="12.75">
      <c r="D21" s="11" t="s">
        <v>35</v>
      </c>
      <c r="E21" s="21"/>
      <c r="F21" s="21"/>
      <c r="G21" s="17">
        <f>+G19-G20</f>
        <v>1526267.7800000021</v>
      </c>
    </row>
    <row r="22" spans="4:7" ht="12.75">
      <c r="D22" s="11" t="s">
        <v>44</v>
      </c>
      <c r="E22" s="21"/>
      <c r="F22" s="21"/>
      <c r="G22" s="35">
        <f>+G20/G19</f>
        <v>0.46163879573050864</v>
      </c>
    </row>
    <row r="23" spans="4:7" ht="12.75">
      <c r="D23" s="11" t="s">
        <v>40</v>
      </c>
      <c r="E23" s="21"/>
      <c r="F23" s="21"/>
      <c r="G23" s="49">
        <v>40282</v>
      </c>
    </row>
    <row r="24" spans="4:7" ht="13.5" thickBot="1">
      <c r="D24" s="10" t="s">
        <v>43</v>
      </c>
      <c r="E24" s="5"/>
      <c r="F24" s="5"/>
      <c r="G24" s="50">
        <f>DAVERAGE(DATABASE,13,X15:X16)/365</f>
        <v>2.821474617244158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14.7</v>
      </c>
      <c r="F31" s="1">
        <v>313</v>
      </c>
      <c r="G31" s="27">
        <v>8112.85</v>
      </c>
      <c r="H31" s="27">
        <v>8112.85</v>
      </c>
      <c r="I31" s="37">
        <v>39365</v>
      </c>
      <c r="J31" s="37">
        <v>40268</v>
      </c>
      <c r="K31" s="37">
        <v>40268</v>
      </c>
      <c r="L31" s="24">
        <v>-14</v>
      </c>
      <c r="M31" s="24" t="s">
        <v>53</v>
      </c>
      <c r="N31" s="38">
        <v>903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46.3</v>
      </c>
      <c r="F32" s="1">
        <v>1127</v>
      </c>
      <c r="G32" s="27">
        <v>30745.75</v>
      </c>
      <c r="H32" s="27">
        <v>30745.75</v>
      </c>
      <c r="I32" s="37">
        <v>39377</v>
      </c>
      <c r="J32" s="37">
        <v>40268</v>
      </c>
      <c r="K32" s="37">
        <v>40268</v>
      </c>
      <c r="L32" s="24">
        <v>-14</v>
      </c>
      <c r="M32" s="24" t="s">
        <v>56</v>
      </c>
      <c r="N32" s="38">
        <v>891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55.8</v>
      </c>
      <c r="F33" s="1">
        <v>769.2</v>
      </c>
      <c r="G33" s="27">
        <v>44494.27</v>
      </c>
      <c r="H33" s="27">
        <v>44494.27</v>
      </c>
      <c r="I33" s="37">
        <v>38572</v>
      </c>
      <c r="J33" s="37">
        <v>39528</v>
      </c>
      <c r="K33" s="37">
        <v>40268</v>
      </c>
      <c r="L33" s="24">
        <v>-14</v>
      </c>
      <c r="M33" s="24" t="s">
        <v>60</v>
      </c>
      <c r="N33" s="38">
        <v>1696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16</v>
      </c>
      <c r="F34" s="1">
        <v>337.6</v>
      </c>
      <c r="G34" s="27">
        <v>12385.96</v>
      </c>
      <c r="H34" s="27">
        <v>12385.96</v>
      </c>
      <c r="I34" s="37">
        <v>39189</v>
      </c>
      <c r="J34" s="37">
        <v>39903</v>
      </c>
      <c r="K34" s="37">
        <v>40268</v>
      </c>
      <c r="L34" s="24">
        <v>-14</v>
      </c>
      <c r="M34" s="24" t="s">
        <v>63</v>
      </c>
      <c r="N34" s="38">
        <v>1079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153</v>
      </c>
      <c r="F35" s="1">
        <v>3045</v>
      </c>
      <c r="G35" s="27">
        <v>96615.7</v>
      </c>
      <c r="H35" s="27">
        <v>96615.7</v>
      </c>
      <c r="I35" s="37">
        <v>39191</v>
      </c>
      <c r="J35" s="37">
        <v>39903</v>
      </c>
      <c r="K35" s="37">
        <v>40268</v>
      </c>
      <c r="L35" s="24">
        <v>-14</v>
      </c>
      <c r="M35" s="24" t="s">
        <v>66</v>
      </c>
      <c r="N35" s="38">
        <v>1077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65</v>
      </c>
      <c r="F36" s="1">
        <v>1345</v>
      </c>
      <c r="G36" s="27">
        <v>46889.8</v>
      </c>
      <c r="H36" s="27">
        <v>33535.58</v>
      </c>
      <c r="I36" s="37">
        <v>39423</v>
      </c>
      <c r="J36" s="37">
        <v>40359</v>
      </c>
      <c r="K36" s="37">
        <v>40359</v>
      </c>
      <c r="L36" s="24">
        <v>77</v>
      </c>
      <c r="M36" s="24" t="s">
        <v>69</v>
      </c>
      <c r="N36" s="38">
        <v>936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23</v>
      </c>
      <c r="F37" s="1">
        <v>349</v>
      </c>
      <c r="G37" s="27">
        <v>7422</v>
      </c>
      <c r="H37" s="27">
        <v>7422</v>
      </c>
      <c r="I37" s="37">
        <v>39580</v>
      </c>
      <c r="J37" s="37">
        <v>40359</v>
      </c>
      <c r="K37" s="37">
        <v>40359</v>
      </c>
      <c r="L37" s="24">
        <v>77</v>
      </c>
      <c r="M37" s="24" t="s">
        <v>72</v>
      </c>
      <c r="N37" s="38">
        <v>779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74</v>
      </c>
      <c r="D38" s="36" t="s">
        <v>75</v>
      </c>
      <c r="E38" s="1">
        <v>104</v>
      </c>
      <c r="F38" s="1">
        <v>1912.4</v>
      </c>
      <c r="G38" s="27">
        <v>94936.78</v>
      </c>
      <c r="H38" s="27">
        <v>86674.3</v>
      </c>
      <c r="I38" s="37">
        <v>38916</v>
      </c>
      <c r="J38" s="37">
        <v>39538</v>
      </c>
      <c r="K38" s="37">
        <v>40422</v>
      </c>
      <c r="L38" s="24">
        <v>140</v>
      </c>
      <c r="M38" s="24" t="s">
        <v>76</v>
      </c>
      <c r="N38" s="38">
        <v>1506</v>
      </c>
      <c r="O38" s="38"/>
      <c r="P38" s="38"/>
      <c r="Q38" s="38"/>
      <c r="R38" s="38"/>
    </row>
    <row r="39" spans="2:18" s="2" customFormat="1" ht="11.25">
      <c r="B39" s="52" t="s">
        <v>77</v>
      </c>
      <c r="C39" s="52" t="s">
        <v>51</v>
      </c>
      <c r="D39" s="36" t="s">
        <v>78</v>
      </c>
      <c r="E39" s="1">
        <v>113.7</v>
      </c>
      <c r="F39" s="1">
        <v>2078.4</v>
      </c>
      <c r="G39" s="27">
        <v>69974.8</v>
      </c>
      <c r="H39" s="27">
        <v>51081.61</v>
      </c>
      <c r="I39" s="37">
        <v>39377</v>
      </c>
      <c r="J39" s="37">
        <v>40451</v>
      </c>
      <c r="K39" s="37">
        <v>40451</v>
      </c>
      <c r="L39" s="24">
        <v>169</v>
      </c>
      <c r="M39" s="24" t="s">
        <v>56</v>
      </c>
      <c r="N39" s="38">
        <v>1074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51</v>
      </c>
      <c r="D40" s="36" t="s">
        <v>80</v>
      </c>
      <c r="E40" s="1">
        <v>81.4</v>
      </c>
      <c r="F40" s="1">
        <v>1504.2</v>
      </c>
      <c r="G40" s="27">
        <v>66518.13</v>
      </c>
      <c r="H40" s="27">
        <v>46963.57</v>
      </c>
      <c r="I40" s="37">
        <v>39029</v>
      </c>
      <c r="J40" s="37">
        <v>40086</v>
      </c>
      <c r="K40" s="37">
        <v>40451</v>
      </c>
      <c r="L40" s="24">
        <v>169</v>
      </c>
      <c r="M40" s="24" t="s">
        <v>81</v>
      </c>
      <c r="N40" s="38">
        <v>1422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51</v>
      </c>
      <c r="D41" s="36" t="s">
        <v>83</v>
      </c>
      <c r="E41" s="1">
        <v>81</v>
      </c>
      <c r="F41" s="1">
        <v>691.4</v>
      </c>
      <c r="G41" s="27">
        <v>18484.25</v>
      </c>
      <c r="H41" s="27">
        <v>1848.43</v>
      </c>
      <c r="I41" s="37">
        <v>39504</v>
      </c>
      <c r="J41" s="37">
        <v>40451</v>
      </c>
      <c r="K41" s="37">
        <v>40451</v>
      </c>
      <c r="L41" s="64">
        <v>169</v>
      </c>
      <c r="M41" s="65" t="s">
        <v>84</v>
      </c>
      <c r="N41" s="2">
        <v>947</v>
      </c>
    </row>
    <row r="42" spans="2:18" s="2" customFormat="1" ht="11.25">
      <c r="B42" s="53" t="s">
        <v>85</v>
      </c>
      <c r="C42" s="51" t="s">
        <v>51</v>
      </c>
      <c r="D42" s="2" t="s">
        <v>86</v>
      </c>
      <c r="E42" s="1">
        <v>5</v>
      </c>
      <c r="F42" s="1">
        <v>79</v>
      </c>
      <c r="G42" s="27">
        <v>2073.45</v>
      </c>
      <c r="H42" s="27">
        <v>207.35</v>
      </c>
      <c r="I42" s="37">
        <v>39869</v>
      </c>
      <c r="J42" s="37">
        <v>40451</v>
      </c>
      <c r="K42" s="37">
        <v>40451</v>
      </c>
      <c r="L42" s="24">
        <v>169</v>
      </c>
      <c r="M42" s="24" t="s">
        <v>84</v>
      </c>
      <c r="N42" s="38">
        <v>582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51</v>
      </c>
      <c r="D43" s="2" t="s">
        <v>88</v>
      </c>
      <c r="E43" s="1">
        <v>408</v>
      </c>
      <c r="F43" s="1">
        <v>3133.44</v>
      </c>
      <c r="G43" s="27">
        <v>178075.37</v>
      </c>
      <c r="H43" s="27">
        <v>178075.37</v>
      </c>
      <c r="I43" s="37">
        <v>39211</v>
      </c>
      <c r="J43" s="37">
        <v>40148</v>
      </c>
      <c r="K43" s="37">
        <v>40513</v>
      </c>
      <c r="L43" s="24">
        <v>231</v>
      </c>
      <c r="M43" s="24" t="s">
        <v>89</v>
      </c>
      <c r="N43" s="38">
        <v>1302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51</v>
      </c>
      <c r="D44" s="2" t="s">
        <v>91</v>
      </c>
      <c r="E44" s="1">
        <v>37</v>
      </c>
      <c r="F44" s="1">
        <v>301.9</v>
      </c>
      <c r="G44" s="27">
        <v>12937.53</v>
      </c>
      <c r="H44" s="27">
        <v>12937.53</v>
      </c>
      <c r="I44" s="37">
        <v>38869</v>
      </c>
      <c r="J44" s="37">
        <v>39813</v>
      </c>
      <c r="K44" s="37">
        <v>40543</v>
      </c>
      <c r="L44" s="24">
        <v>261</v>
      </c>
      <c r="M44" s="24" t="s">
        <v>81</v>
      </c>
      <c r="N44" s="38">
        <v>1674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123</v>
      </c>
      <c r="F45" s="1">
        <v>1118.6</v>
      </c>
      <c r="G45" s="27">
        <v>46162.5</v>
      </c>
      <c r="H45" s="27">
        <v>20773.13</v>
      </c>
      <c r="I45" s="37">
        <v>39507</v>
      </c>
      <c r="J45" s="37">
        <v>40543</v>
      </c>
      <c r="K45" s="37">
        <v>40543</v>
      </c>
      <c r="L45" s="24">
        <v>261</v>
      </c>
      <c r="M45" s="24" t="s">
        <v>94</v>
      </c>
      <c r="N45" s="38">
        <v>1036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51</v>
      </c>
      <c r="D46" s="2" t="s">
        <v>96</v>
      </c>
      <c r="E46" s="1">
        <v>51.5</v>
      </c>
      <c r="F46" s="1">
        <v>691.8</v>
      </c>
      <c r="G46" s="27">
        <v>16094.6</v>
      </c>
      <c r="H46" s="27">
        <v>7564.46</v>
      </c>
      <c r="I46" s="37">
        <v>39503</v>
      </c>
      <c r="J46" s="37">
        <v>40633</v>
      </c>
      <c r="K46" s="37">
        <v>40633</v>
      </c>
      <c r="L46" s="24">
        <v>351</v>
      </c>
      <c r="M46" s="24" t="s">
        <v>72</v>
      </c>
      <c r="N46" s="38">
        <v>1130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162</v>
      </c>
      <c r="F47" s="1">
        <v>3350.8</v>
      </c>
      <c r="G47" s="27">
        <v>91122.65</v>
      </c>
      <c r="H47" s="27">
        <v>26425.57</v>
      </c>
      <c r="I47" s="37">
        <v>39504</v>
      </c>
      <c r="J47" s="37">
        <v>40633</v>
      </c>
      <c r="K47" s="37">
        <v>40633</v>
      </c>
      <c r="L47" s="24">
        <v>351</v>
      </c>
      <c r="M47" s="24" t="s">
        <v>84</v>
      </c>
      <c r="N47" s="38">
        <v>1129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66</v>
      </c>
      <c r="F48" s="1">
        <v>329.8</v>
      </c>
      <c r="G48" s="27">
        <v>14141.7</v>
      </c>
      <c r="H48" s="27">
        <v>14141.7</v>
      </c>
      <c r="I48" s="37">
        <v>40140</v>
      </c>
      <c r="J48" s="37">
        <v>40633</v>
      </c>
      <c r="K48" s="37">
        <v>40633</v>
      </c>
      <c r="L48" s="24">
        <v>351</v>
      </c>
      <c r="M48" s="24" t="s">
        <v>101</v>
      </c>
      <c r="N48" s="38">
        <v>493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11</v>
      </c>
      <c r="F49" s="1">
        <v>123.6</v>
      </c>
      <c r="G49" s="27">
        <v>2822.6</v>
      </c>
      <c r="H49" s="27">
        <v>1693.56</v>
      </c>
      <c r="I49" s="37">
        <v>39881</v>
      </c>
      <c r="J49" s="37">
        <v>40633</v>
      </c>
      <c r="K49" s="37">
        <v>40633</v>
      </c>
      <c r="L49" s="24">
        <v>351</v>
      </c>
      <c r="M49" s="24" t="s">
        <v>63</v>
      </c>
      <c r="N49" s="38">
        <v>752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74</v>
      </c>
      <c r="D50" s="2" t="s">
        <v>105</v>
      </c>
      <c r="E50" s="1">
        <v>59.9</v>
      </c>
      <c r="F50" s="1">
        <v>1417.2</v>
      </c>
      <c r="G50" s="27">
        <v>46588.55</v>
      </c>
      <c r="H50" s="27">
        <v>46588.55</v>
      </c>
      <c r="I50" s="37">
        <v>39582</v>
      </c>
      <c r="J50" s="37">
        <v>40633</v>
      </c>
      <c r="K50" s="37">
        <v>40633</v>
      </c>
      <c r="L50" s="24">
        <v>351</v>
      </c>
      <c r="M50" s="24" t="s">
        <v>60</v>
      </c>
      <c r="N50" s="38">
        <v>1051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101.8</v>
      </c>
      <c r="F51" s="1">
        <v>1681.6</v>
      </c>
      <c r="G51" s="27">
        <v>50643.13</v>
      </c>
      <c r="H51" s="27">
        <v>5141.4</v>
      </c>
      <c r="I51" s="37">
        <v>39568</v>
      </c>
      <c r="J51" s="37">
        <v>40633</v>
      </c>
      <c r="K51" s="37">
        <v>40633</v>
      </c>
      <c r="L51" s="24">
        <v>351</v>
      </c>
      <c r="M51" s="24" t="s">
        <v>108</v>
      </c>
      <c r="N51" s="38">
        <v>1065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74</v>
      </c>
      <c r="D52" s="2" t="s">
        <v>110</v>
      </c>
      <c r="E52" s="1">
        <v>126</v>
      </c>
      <c r="F52" s="1">
        <v>1201</v>
      </c>
      <c r="G52" s="27">
        <v>30286.4</v>
      </c>
      <c r="H52" s="27">
        <v>3028.64</v>
      </c>
      <c r="I52" s="37">
        <v>39443</v>
      </c>
      <c r="J52" s="37">
        <v>40633</v>
      </c>
      <c r="K52" s="37">
        <v>40633</v>
      </c>
      <c r="L52" s="24">
        <v>351</v>
      </c>
      <c r="M52" s="24" t="s">
        <v>60</v>
      </c>
      <c r="N52" s="38">
        <v>1190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79.5</v>
      </c>
      <c r="F53" s="1">
        <v>1566</v>
      </c>
      <c r="G53" s="27">
        <v>58081.7</v>
      </c>
      <c r="H53" s="27">
        <v>5808.17</v>
      </c>
      <c r="I53" s="37">
        <v>39910</v>
      </c>
      <c r="J53" s="37">
        <v>40633</v>
      </c>
      <c r="K53" s="37">
        <v>40633</v>
      </c>
      <c r="L53" s="24">
        <v>351</v>
      </c>
      <c r="M53" s="24" t="s">
        <v>56</v>
      </c>
      <c r="N53" s="38">
        <v>723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87.3</v>
      </c>
      <c r="F54" s="1">
        <v>929</v>
      </c>
      <c r="G54" s="27">
        <v>33855.05</v>
      </c>
      <c r="H54" s="27">
        <v>23779.79</v>
      </c>
      <c r="I54" s="37">
        <v>39862</v>
      </c>
      <c r="J54" s="37">
        <v>40633</v>
      </c>
      <c r="K54" s="37">
        <v>40633</v>
      </c>
      <c r="L54" s="24">
        <v>351</v>
      </c>
      <c r="M54" s="24" t="s">
        <v>115</v>
      </c>
      <c r="N54" s="38">
        <v>771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59.3</v>
      </c>
      <c r="F55" s="1">
        <v>725.8</v>
      </c>
      <c r="G55" s="27">
        <v>23775.65</v>
      </c>
      <c r="H55" s="27">
        <v>2377.57</v>
      </c>
      <c r="I55" s="37">
        <v>39891</v>
      </c>
      <c r="J55" s="37">
        <v>40633</v>
      </c>
      <c r="K55" s="37">
        <v>40633</v>
      </c>
      <c r="L55" s="24">
        <v>351</v>
      </c>
      <c r="M55" s="24" t="s">
        <v>118</v>
      </c>
      <c r="N55" s="38">
        <v>742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54</v>
      </c>
      <c r="F56" s="1">
        <v>601</v>
      </c>
      <c r="G56" s="27">
        <v>13560.69</v>
      </c>
      <c r="H56" s="27">
        <v>1356.07</v>
      </c>
      <c r="I56" s="37">
        <v>39881</v>
      </c>
      <c r="J56" s="37">
        <v>40633</v>
      </c>
      <c r="K56" s="37">
        <v>40633</v>
      </c>
      <c r="L56" s="24">
        <v>351</v>
      </c>
      <c r="M56" s="24" t="s">
        <v>63</v>
      </c>
      <c r="N56" s="38">
        <v>752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108.3</v>
      </c>
      <c r="F57" s="1">
        <v>1876.4</v>
      </c>
      <c r="G57" s="27">
        <v>60004.2</v>
      </c>
      <c r="H57" s="27">
        <v>6000.42</v>
      </c>
      <c r="I57" s="37">
        <v>39890</v>
      </c>
      <c r="J57" s="37">
        <v>40816</v>
      </c>
      <c r="K57" s="37">
        <v>40816</v>
      </c>
      <c r="L57" s="24">
        <v>534</v>
      </c>
      <c r="M57" s="24" t="s">
        <v>123</v>
      </c>
      <c r="N57" s="38">
        <v>926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24.6</v>
      </c>
      <c r="F58" s="1">
        <v>548.8</v>
      </c>
      <c r="G58" s="27">
        <v>22005.4</v>
      </c>
      <c r="H58" s="27">
        <v>22005.4</v>
      </c>
      <c r="I58" s="37">
        <v>39898</v>
      </c>
      <c r="J58" s="37">
        <v>40816</v>
      </c>
      <c r="K58" s="37">
        <v>40816</v>
      </c>
      <c r="L58" s="24">
        <v>534</v>
      </c>
      <c r="M58" s="24" t="s">
        <v>56</v>
      </c>
      <c r="N58" s="38">
        <v>918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41.9</v>
      </c>
      <c r="F59" s="1">
        <v>515.4</v>
      </c>
      <c r="G59" s="27">
        <v>19127.1</v>
      </c>
      <c r="H59" s="27">
        <v>1912.71</v>
      </c>
      <c r="I59" s="37">
        <v>39898</v>
      </c>
      <c r="J59" s="37">
        <v>40816</v>
      </c>
      <c r="K59" s="37">
        <v>40816</v>
      </c>
      <c r="L59" s="24">
        <v>534</v>
      </c>
      <c r="M59" s="24" t="s">
        <v>56</v>
      </c>
      <c r="N59" s="38">
        <v>918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53.4</v>
      </c>
      <c r="F60" s="1">
        <v>861.6</v>
      </c>
      <c r="G60" s="27">
        <v>32021.2</v>
      </c>
      <c r="H60" s="27">
        <v>3202.12</v>
      </c>
      <c r="I60" s="37">
        <v>39898</v>
      </c>
      <c r="J60" s="37">
        <v>40816</v>
      </c>
      <c r="K60" s="37">
        <v>40816</v>
      </c>
      <c r="L60" s="24">
        <v>534</v>
      </c>
      <c r="M60" s="24" t="s">
        <v>56</v>
      </c>
      <c r="N60" s="38">
        <v>918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61</v>
      </c>
      <c r="F61" s="1">
        <v>777</v>
      </c>
      <c r="G61" s="27">
        <v>24570.2</v>
      </c>
      <c r="H61" s="27">
        <v>24570.2</v>
      </c>
      <c r="I61" s="37">
        <v>39876</v>
      </c>
      <c r="J61" s="37">
        <v>40908</v>
      </c>
      <c r="K61" s="37">
        <v>40908</v>
      </c>
      <c r="L61" s="24">
        <v>626</v>
      </c>
      <c r="M61" s="24" t="s">
        <v>132</v>
      </c>
      <c r="N61" s="38">
        <v>1032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92</v>
      </c>
      <c r="F62" s="1">
        <v>869</v>
      </c>
      <c r="G62" s="27">
        <v>25090.3</v>
      </c>
      <c r="H62" s="27">
        <v>2509.03</v>
      </c>
      <c r="I62" s="37">
        <v>39882</v>
      </c>
      <c r="J62" s="37">
        <v>40908</v>
      </c>
      <c r="K62" s="37">
        <v>40908</v>
      </c>
      <c r="L62" s="24">
        <v>626</v>
      </c>
      <c r="M62" s="24" t="s">
        <v>81</v>
      </c>
      <c r="N62" s="38">
        <v>1026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151.4</v>
      </c>
      <c r="F63" s="1">
        <v>2234.8</v>
      </c>
      <c r="G63" s="27">
        <v>81766.85</v>
      </c>
      <c r="H63" s="27">
        <v>8176.69</v>
      </c>
      <c r="I63" s="37">
        <v>39898</v>
      </c>
      <c r="J63" s="37">
        <v>40908</v>
      </c>
      <c r="K63" s="37">
        <v>40908</v>
      </c>
      <c r="L63" s="24">
        <v>626</v>
      </c>
      <c r="M63" s="24" t="s">
        <v>56</v>
      </c>
      <c r="N63" s="38">
        <v>1010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163</v>
      </c>
      <c r="F64" s="1">
        <v>2124.4</v>
      </c>
      <c r="G64" s="27">
        <v>70270.05</v>
      </c>
      <c r="H64" s="27">
        <v>33729.63</v>
      </c>
      <c r="I64" s="37">
        <v>39875</v>
      </c>
      <c r="J64" s="37">
        <v>40999</v>
      </c>
      <c r="K64" s="37">
        <v>40999</v>
      </c>
      <c r="L64" s="24">
        <v>717</v>
      </c>
      <c r="M64" s="24" t="s">
        <v>101</v>
      </c>
      <c r="N64" s="38">
        <v>1124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45</v>
      </c>
      <c r="F65" s="1">
        <v>224.8</v>
      </c>
      <c r="G65" s="27">
        <v>9201.34</v>
      </c>
      <c r="H65" s="27">
        <v>9201.34</v>
      </c>
      <c r="I65" s="37">
        <v>39868</v>
      </c>
      <c r="J65" s="37">
        <v>40999</v>
      </c>
      <c r="K65" s="37">
        <v>40999</v>
      </c>
      <c r="L65" s="24">
        <v>717</v>
      </c>
      <c r="M65" s="24" t="s">
        <v>141</v>
      </c>
      <c r="N65" s="38">
        <v>1131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12.5</v>
      </c>
      <c r="F66" s="1">
        <v>135.6</v>
      </c>
      <c r="G66" s="27">
        <v>2784.55</v>
      </c>
      <c r="H66" s="27">
        <v>278.46</v>
      </c>
      <c r="I66" s="37">
        <v>40203</v>
      </c>
      <c r="J66" s="37">
        <v>40999</v>
      </c>
      <c r="K66" s="37">
        <v>40999</v>
      </c>
      <c r="L66" s="24">
        <v>717</v>
      </c>
      <c r="M66" s="24" t="s">
        <v>63</v>
      </c>
      <c r="N66" s="38">
        <v>796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127.9</v>
      </c>
      <c r="F67" s="1">
        <v>2243.6</v>
      </c>
      <c r="G67" s="27">
        <v>113646.1</v>
      </c>
      <c r="H67" s="27">
        <v>15262</v>
      </c>
      <c r="I67" s="37">
        <v>39988</v>
      </c>
      <c r="J67" s="37">
        <v>40999</v>
      </c>
      <c r="K67" s="37">
        <v>40999</v>
      </c>
      <c r="L67" s="24">
        <v>717</v>
      </c>
      <c r="M67" s="24" t="s">
        <v>56</v>
      </c>
      <c r="N67" s="38">
        <v>1011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75</v>
      </c>
      <c r="F68" s="1">
        <v>763.4</v>
      </c>
      <c r="G68" s="27">
        <v>23846.15</v>
      </c>
      <c r="H68" s="27">
        <v>2384.62</v>
      </c>
      <c r="I68" s="37">
        <v>39881</v>
      </c>
      <c r="J68" s="37">
        <v>40999</v>
      </c>
      <c r="K68" s="37">
        <v>40999</v>
      </c>
      <c r="L68" s="24">
        <v>717</v>
      </c>
      <c r="M68" s="24" t="s">
        <v>63</v>
      </c>
      <c r="N68" s="38">
        <v>1118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21.4</v>
      </c>
      <c r="F69" s="1">
        <v>181.2</v>
      </c>
      <c r="G69" s="27">
        <v>9617.06</v>
      </c>
      <c r="H69" s="27">
        <v>9617.06</v>
      </c>
      <c r="I69" s="37">
        <v>40193</v>
      </c>
      <c r="J69" s="37">
        <v>40999</v>
      </c>
      <c r="K69" s="37">
        <v>40999</v>
      </c>
      <c r="L69" s="24">
        <v>717</v>
      </c>
      <c r="M69" s="24" t="s">
        <v>108</v>
      </c>
      <c r="N69" s="38">
        <v>806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42.5</v>
      </c>
      <c r="F70" s="1">
        <v>839.8</v>
      </c>
      <c r="G70" s="27">
        <v>29758.3</v>
      </c>
      <c r="H70" s="27">
        <v>2975.83</v>
      </c>
      <c r="I70" s="37">
        <v>40123</v>
      </c>
      <c r="J70" s="37">
        <v>40999</v>
      </c>
      <c r="K70" s="37">
        <v>40999</v>
      </c>
      <c r="L70" s="24">
        <v>717</v>
      </c>
      <c r="M70" s="24" t="s">
        <v>152</v>
      </c>
      <c r="N70" s="38">
        <v>876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238</v>
      </c>
      <c r="F71" s="1">
        <v>3155.2</v>
      </c>
      <c r="G71" s="27">
        <v>80526.06</v>
      </c>
      <c r="H71" s="27">
        <v>80526.06</v>
      </c>
      <c r="I71" s="37">
        <v>39868</v>
      </c>
      <c r="J71" s="37">
        <v>40999</v>
      </c>
      <c r="K71" s="37">
        <v>40999</v>
      </c>
      <c r="L71" s="24">
        <v>717</v>
      </c>
      <c r="M71" s="24" t="s">
        <v>141</v>
      </c>
      <c r="N71" s="38">
        <v>1131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222.5</v>
      </c>
      <c r="F72" s="1">
        <v>4458.8</v>
      </c>
      <c r="G72" s="27">
        <v>144538.3</v>
      </c>
      <c r="H72" s="27">
        <v>14453.83</v>
      </c>
      <c r="I72" s="37">
        <v>39897</v>
      </c>
      <c r="J72" s="37">
        <v>40999</v>
      </c>
      <c r="K72" s="37">
        <v>40999</v>
      </c>
      <c r="L72" s="24">
        <v>717</v>
      </c>
      <c r="M72" s="24" t="s">
        <v>123</v>
      </c>
      <c r="N72" s="38">
        <v>1102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15.4</v>
      </c>
      <c r="F73" s="1">
        <v>547</v>
      </c>
      <c r="G73" s="27">
        <v>25175.58</v>
      </c>
      <c r="H73" s="27">
        <v>2517.56</v>
      </c>
      <c r="I73" s="37">
        <v>40203</v>
      </c>
      <c r="J73" s="37">
        <v>40999</v>
      </c>
      <c r="K73" s="37">
        <v>40999</v>
      </c>
      <c r="L73" s="24">
        <v>717</v>
      </c>
      <c r="M73" s="24" t="s">
        <v>60</v>
      </c>
      <c r="N73" s="38">
        <v>796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31</v>
      </c>
      <c r="F74" s="1">
        <v>282.2</v>
      </c>
      <c r="G74" s="27">
        <v>11528.15</v>
      </c>
      <c r="H74" s="27">
        <v>1152.82</v>
      </c>
      <c r="I74" s="37">
        <v>39933</v>
      </c>
      <c r="J74" s="37">
        <v>40999</v>
      </c>
      <c r="K74" s="37">
        <v>40999</v>
      </c>
      <c r="L74" s="24">
        <v>717</v>
      </c>
      <c r="M74" s="24" t="s">
        <v>161</v>
      </c>
      <c r="N74" s="38">
        <v>1066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144</v>
      </c>
      <c r="F75" s="1">
        <v>1598.6</v>
      </c>
      <c r="G75" s="27">
        <v>43896.05</v>
      </c>
      <c r="H75" s="27">
        <v>35555.8</v>
      </c>
      <c r="I75" s="37">
        <v>39924</v>
      </c>
      <c r="J75" s="37">
        <v>40999</v>
      </c>
      <c r="K75" s="37">
        <v>40999</v>
      </c>
      <c r="L75" s="24">
        <v>717</v>
      </c>
      <c r="M75" s="24" t="s">
        <v>108</v>
      </c>
      <c r="N75" s="38">
        <v>1075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51</v>
      </c>
      <c r="D76" s="2" t="s">
        <v>165</v>
      </c>
      <c r="E76" s="1">
        <v>88.1</v>
      </c>
      <c r="F76" s="1">
        <v>1984.6</v>
      </c>
      <c r="G76" s="27">
        <v>87203.2</v>
      </c>
      <c r="H76" s="27">
        <v>43584.15</v>
      </c>
      <c r="I76" s="37">
        <v>39910</v>
      </c>
      <c r="J76" s="37">
        <v>40999</v>
      </c>
      <c r="K76" s="37">
        <v>40999</v>
      </c>
      <c r="L76" s="24">
        <v>717</v>
      </c>
      <c r="M76" s="24" t="s">
        <v>101</v>
      </c>
      <c r="N76" s="38">
        <v>1089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84.9</v>
      </c>
      <c r="F77" s="1">
        <v>1428.2</v>
      </c>
      <c r="G77" s="27">
        <v>54763.85</v>
      </c>
      <c r="H77" s="27">
        <v>5476.39</v>
      </c>
      <c r="I77" s="37">
        <v>39910</v>
      </c>
      <c r="J77" s="37">
        <v>40999</v>
      </c>
      <c r="K77" s="37">
        <v>40999</v>
      </c>
      <c r="L77" s="24">
        <v>717</v>
      </c>
      <c r="M77" s="24" t="s">
        <v>53</v>
      </c>
      <c r="N77" s="38">
        <v>1089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51</v>
      </c>
      <c r="D78" s="2" t="s">
        <v>169</v>
      </c>
      <c r="E78" s="1">
        <v>15</v>
      </c>
      <c r="F78" s="1">
        <v>165</v>
      </c>
      <c r="G78" s="27">
        <v>2254.85</v>
      </c>
      <c r="H78" s="27">
        <v>225.49</v>
      </c>
      <c r="I78" s="37">
        <v>40183</v>
      </c>
      <c r="J78" s="37">
        <v>40999</v>
      </c>
      <c r="K78" s="37">
        <v>40999</v>
      </c>
      <c r="L78" s="24">
        <v>717</v>
      </c>
      <c r="M78" s="24" t="s">
        <v>161</v>
      </c>
      <c r="N78" s="38">
        <v>816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60</v>
      </c>
      <c r="F79" s="1">
        <v>1101</v>
      </c>
      <c r="G79" s="27">
        <v>32728.07</v>
      </c>
      <c r="H79" s="27">
        <v>3272.81</v>
      </c>
      <c r="I79" s="37">
        <v>40098</v>
      </c>
      <c r="J79" s="37">
        <v>40999</v>
      </c>
      <c r="K79" s="37">
        <v>40999</v>
      </c>
      <c r="L79" s="24">
        <v>717</v>
      </c>
      <c r="M79" s="24" t="s">
        <v>152</v>
      </c>
      <c r="N79" s="38">
        <v>901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40.2</v>
      </c>
      <c r="F80" s="1">
        <v>878.4</v>
      </c>
      <c r="G80" s="27">
        <v>39664.4</v>
      </c>
      <c r="H80" s="27">
        <v>13977.04</v>
      </c>
      <c r="I80" s="37">
        <v>40199</v>
      </c>
      <c r="J80" s="37">
        <v>40999</v>
      </c>
      <c r="K80" s="37">
        <v>40999</v>
      </c>
      <c r="L80" s="24">
        <v>717</v>
      </c>
      <c r="M80" s="24" t="s">
        <v>174</v>
      </c>
      <c r="N80" s="38">
        <v>800</v>
      </c>
      <c r="O80" s="38"/>
      <c r="P80" s="38"/>
      <c r="Q80" s="38"/>
      <c r="R80" s="38"/>
    </row>
    <row r="81" spans="2:18" s="2" customFormat="1" ht="11.25">
      <c r="B81" s="53" t="s">
        <v>175</v>
      </c>
      <c r="C81" s="51" t="s">
        <v>51</v>
      </c>
      <c r="D81" s="2" t="s">
        <v>176</v>
      </c>
      <c r="E81" s="1">
        <v>53</v>
      </c>
      <c r="F81" s="1">
        <v>373.2</v>
      </c>
      <c r="G81" s="27">
        <v>17285.2</v>
      </c>
      <c r="H81" s="27">
        <v>1728.52</v>
      </c>
      <c r="I81" s="37">
        <v>39884</v>
      </c>
      <c r="J81" s="37">
        <v>40999</v>
      </c>
      <c r="K81" s="37">
        <v>40999</v>
      </c>
      <c r="L81" s="24">
        <v>717</v>
      </c>
      <c r="M81" s="24" t="s">
        <v>56</v>
      </c>
      <c r="N81" s="38">
        <v>1115</v>
      </c>
      <c r="O81" s="38"/>
      <c r="P81" s="38"/>
      <c r="Q81" s="38"/>
      <c r="R81" s="38"/>
    </row>
    <row r="82" spans="2:18" s="2" customFormat="1" ht="11.25">
      <c r="B82" s="53" t="s">
        <v>177</v>
      </c>
      <c r="C82" s="51" t="s">
        <v>74</v>
      </c>
      <c r="D82" s="2" t="s">
        <v>178</v>
      </c>
      <c r="E82" s="1">
        <v>111</v>
      </c>
      <c r="F82" s="1">
        <v>1445</v>
      </c>
      <c r="G82" s="27">
        <v>43403.85</v>
      </c>
      <c r="H82" s="27">
        <v>43403.85</v>
      </c>
      <c r="I82" s="37">
        <v>39919</v>
      </c>
      <c r="J82" s="37">
        <v>40999</v>
      </c>
      <c r="K82" s="37">
        <v>40999</v>
      </c>
      <c r="L82" s="24">
        <v>717</v>
      </c>
      <c r="M82" s="24" t="s">
        <v>108</v>
      </c>
      <c r="N82" s="38">
        <v>1080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51</v>
      </c>
      <c r="D83" s="2" t="s">
        <v>180</v>
      </c>
      <c r="E83" s="1">
        <v>46.4</v>
      </c>
      <c r="F83" s="1">
        <v>1024.2</v>
      </c>
      <c r="G83" s="27">
        <v>35540.2</v>
      </c>
      <c r="H83" s="27">
        <v>3554.02</v>
      </c>
      <c r="I83" s="37">
        <v>40106</v>
      </c>
      <c r="J83" s="37">
        <v>41182</v>
      </c>
      <c r="K83" s="37">
        <v>41182</v>
      </c>
      <c r="L83" s="24">
        <v>900</v>
      </c>
      <c r="M83" s="24" t="s">
        <v>53</v>
      </c>
      <c r="N83" s="38">
        <v>1076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99.9</v>
      </c>
      <c r="F84" s="1">
        <v>1328.6</v>
      </c>
      <c r="G84" s="27">
        <v>46104.14</v>
      </c>
      <c r="H84" s="27">
        <v>4610.41</v>
      </c>
      <c r="I84" s="37">
        <v>40175</v>
      </c>
      <c r="J84" s="37">
        <v>41182</v>
      </c>
      <c r="K84" s="37">
        <v>41182</v>
      </c>
      <c r="L84" s="24">
        <v>900</v>
      </c>
      <c r="M84" s="24" t="s">
        <v>152</v>
      </c>
      <c r="N84" s="38">
        <v>1007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52.8</v>
      </c>
      <c r="F85" s="1">
        <v>560.6</v>
      </c>
      <c r="G85" s="27">
        <v>20962.5</v>
      </c>
      <c r="H85" s="27">
        <v>2096.25</v>
      </c>
      <c r="I85" s="37">
        <v>40126</v>
      </c>
      <c r="J85" s="37">
        <v>41182</v>
      </c>
      <c r="K85" s="37">
        <v>41182</v>
      </c>
      <c r="L85" s="24">
        <v>900</v>
      </c>
      <c r="M85" s="24" t="s">
        <v>56</v>
      </c>
      <c r="N85" s="38">
        <v>1056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78.8</v>
      </c>
      <c r="F86" s="1">
        <v>1326.2</v>
      </c>
      <c r="G86" s="27">
        <v>49371.75</v>
      </c>
      <c r="H86" s="27">
        <v>4937.18</v>
      </c>
      <c r="I86" s="37">
        <v>40182</v>
      </c>
      <c r="J86" s="37">
        <v>41182</v>
      </c>
      <c r="K86" s="37">
        <v>41182</v>
      </c>
      <c r="L86" s="24">
        <v>900</v>
      </c>
      <c r="M86" s="24" t="s">
        <v>174</v>
      </c>
      <c r="N86" s="38">
        <v>1000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94.2</v>
      </c>
      <c r="F87" s="1">
        <v>1303</v>
      </c>
      <c r="G87" s="27">
        <v>46216.35</v>
      </c>
      <c r="H87" s="27">
        <v>4621.64</v>
      </c>
      <c r="I87" s="37">
        <v>40123</v>
      </c>
      <c r="J87" s="37">
        <v>41182</v>
      </c>
      <c r="K87" s="37">
        <v>41182</v>
      </c>
      <c r="L87" s="24">
        <v>900</v>
      </c>
      <c r="M87" s="24" t="s">
        <v>152</v>
      </c>
      <c r="N87" s="38">
        <v>1059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126</v>
      </c>
      <c r="F88" s="1">
        <v>2578.6</v>
      </c>
      <c r="G88" s="27">
        <v>90035.5</v>
      </c>
      <c r="H88" s="27">
        <v>90035.5</v>
      </c>
      <c r="I88" s="37">
        <v>40107</v>
      </c>
      <c r="J88" s="37">
        <v>41182</v>
      </c>
      <c r="K88" s="37">
        <v>41182</v>
      </c>
      <c r="L88" s="24">
        <v>900</v>
      </c>
      <c r="M88" s="24" t="s">
        <v>60</v>
      </c>
      <c r="N88" s="38">
        <v>1075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70.3</v>
      </c>
      <c r="F89" s="1">
        <v>1235.2</v>
      </c>
      <c r="G89" s="27">
        <v>41011.55</v>
      </c>
      <c r="H89" s="27">
        <v>4101.16</v>
      </c>
      <c r="I89" s="37">
        <v>40123</v>
      </c>
      <c r="J89" s="37">
        <v>41182</v>
      </c>
      <c r="K89" s="37">
        <v>41182</v>
      </c>
      <c r="L89" s="24">
        <v>900</v>
      </c>
      <c r="M89" s="24" t="s">
        <v>152</v>
      </c>
      <c r="N89" s="38">
        <v>1059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39</v>
      </c>
      <c r="F90" s="1">
        <v>668</v>
      </c>
      <c r="G90" s="27">
        <v>25446.2</v>
      </c>
      <c r="H90" s="27">
        <v>2799.08</v>
      </c>
      <c r="I90" s="37">
        <v>40182</v>
      </c>
      <c r="J90" s="37">
        <v>41274</v>
      </c>
      <c r="K90" s="37">
        <v>41274</v>
      </c>
      <c r="L90" s="24">
        <v>992</v>
      </c>
      <c r="M90" s="24" t="s">
        <v>195</v>
      </c>
      <c r="N90" s="38">
        <v>1092</v>
      </c>
      <c r="O90" s="38"/>
      <c r="P90" s="38"/>
      <c r="Q90" s="38"/>
      <c r="R90" s="38"/>
    </row>
    <row r="91" spans="2:18" s="2" customFormat="1" ht="11.25">
      <c r="B91" s="53" t="s">
        <v>196</v>
      </c>
      <c r="C91" s="51" t="s">
        <v>51</v>
      </c>
      <c r="D91" s="2" t="s">
        <v>197</v>
      </c>
      <c r="E91" s="1">
        <v>101</v>
      </c>
      <c r="F91" s="1">
        <v>861.6</v>
      </c>
      <c r="G91" s="27">
        <v>27199.56</v>
      </c>
      <c r="H91" s="27">
        <v>2719.96</v>
      </c>
      <c r="I91" s="37">
        <v>40204</v>
      </c>
      <c r="J91" s="37">
        <v>41274</v>
      </c>
      <c r="K91" s="37">
        <v>41274</v>
      </c>
      <c r="L91" s="24">
        <v>992</v>
      </c>
      <c r="M91" s="24" t="s">
        <v>108</v>
      </c>
      <c r="N91" s="38">
        <v>1070</v>
      </c>
      <c r="O91" s="38"/>
      <c r="P91" s="38"/>
      <c r="Q91" s="38"/>
      <c r="R91" s="38"/>
    </row>
    <row r="92" spans="2:18" s="2" customFormat="1" ht="11.25">
      <c r="B92" s="53" t="s">
        <v>198</v>
      </c>
      <c r="C92" s="51" t="s">
        <v>51</v>
      </c>
      <c r="D92" s="2" t="s">
        <v>199</v>
      </c>
      <c r="E92" s="1">
        <v>85</v>
      </c>
      <c r="F92" s="1">
        <v>718.8</v>
      </c>
      <c r="G92" s="27">
        <v>35944</v>
      </c>
      <c r="H92" s="27">
        <v>3594.4</v>
      </c>
      <c r="I92" s="37">
        <v>40220</v>
      </c>
      <c r="J92" s="37">
        <v>41364</v>
      </c>
      <c r="K92" s="37">
        <v>41364</v>
      </c>
      <c r="L92" s="24">
        <v>1082</v>
      </c>
      <c r="M92" s="24" t="s">
        <v>200</v>
      </c>
      <c r="N92" s="38">
        <v>1144</v>
      </c>
      <c r="O92" s="38"/>
      <c r="P92" s="38"/>
      <c r="Q92" s="38"/>
      <c r="R92" s="38"/>
    </row>
    <row r="93" spans="2:18" s="2" customFormat="1" ht="11.25">
      <c r="B93" s="53" t="s">
        <v>201</v>
      </c>
      <c r="C93" s="51" t="s">
        <v>51</v>
      </c>
      <c r="D93" s="2" t="s">
        <v>202</v>
      </c>
      <c r="E93" s="1">
        <v>81</v>
      </c>
      <c r="F93" s="1">
        <v>1421</v>
      </c>
      <c r="G93" s="27">
        <v>43232.4</v>
      </c>
      <c r="H93" s="27">
        <v>4323.24</v>
      </c>
      <c r="I93" s="37">
        <v>40175</v>
      </c>
      <c r="J93" s="37">
        <v>41364</v>
      </c>
      <c r="K93" s="37">
        <v>41364</v>
      </c>
      <c r="L93" s="24">
        <v>1082</v>
      </c>
      <c r="M93" s="24" t="s">
        <v>108</v>
      </c>
      <c r="N93" s="38">
        <v>1189</v>
      </c>
      <c r="O93" s="38"/>
      <c r="P93" s="38"/>
      <c r="Q93" s="38"/>
      <c r="R93" s="38"/>
    </row>
    <row r="94" spans="2:18" s="2" customFormat="1" ht="11.25">
      <c r="B94" s="53" t="s">
        <v>203</v>
      </c>
      <c r="C94" s="51" t="s">
        <v>51</v>
      </c>
      <c r="D94" s="2" t="s">
        <v>204</v>
      </c>
      <c r="E94" s="1">
        <v>71.8</v>
      </c>
      <c r="F94" s="1">
        <v>858.4</v>
      </c>
      <c r="G94" s="27">
        <v>48933.7</v>
      </c>
      <c r="H94" s="27">
        <v>4893.37</v>
      </c>
      <c r="I94" s="37">
        <v>40182</v>
      </c>
      <c r="J94" s="37">
        <v>41364</v>
      </c>
      <c r="K94" s="37">
        <v>41364</v>
      </c>
      <c r="L94" s="24">
        <v>1082</v>
      </c>
      <c r="M94" s="24" t="s">
        <v>56</v>
      </c>
      <c r="N94" s="38">
        <v>1182</v>
      </c>
      <c r="O94" s="38"/>
      <c r="P94" s="38"/>
      <c r="Q94" s="38"/>
      <c r="R94" s="38"/>
    </row>
    <row r="95" spans="2:18" s="2" customFormat="1" ht="11.25">
      <c r="B95" s="53" t="s">
        <v>205</v>
      </c>
      <c r="C95" s="51" t="s">
        <v>51</v>
      </c>
      <c r="D95" s="2" t="s">
        <v>206</v>
      </c>
      <c r="E95" s="1">
        <v>57</v>
      </c>
      <c r="F95" s="1">
        <v>551.8</v>
      </c>
      <c r="G95" s="27">
        <v>10667.45</v>
      </c>
      <c r="H95" s="27">
        <v>1066.75</v>
      </c>
      <c r="I95" s="37">
        <v>40210</v>
      </c>
      <c r="J95" s="37">
        <v>41364</v>
      </c>
      <c r="K95" s="37">
        <v>41364</v>
      </c>
      <c r="L95" s="24">
        <v>1082</v>
      </c>
      <c r="M95" s="24" t="s">
        <v>63</v>
      </c>
      <c r="N95" s="38">
        <v>1154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51</v>
      </c>
      <c r="D96" s="2" t="s">
        <v>208</v>
      </c>
      <c r="E96" s="1">
        <v>66.2</v>
      </c>
      <c r="F96" s="1">
        <v>1717</v>
      </c>
      <c r="G96" s="27">
        <v>45997.45</v>
      </c>
      <c r="H96" s="27">
        <v>4599.75</v>
      </c>
      <c r="I96" s="37">
        <v>40175</v>
      </c>
      <c r="J96" s="37">
        <v>41364</v>
      </c>
      <c r="K96" s="37">
        <v>41364</v>
      </c>
      <c r="L96" s="24">
        <v>1082</v>
      </c>
      <c r="M96" s="24" t="s">
        <v>108</v>
      </c>
      <c r="N96" s="38">
        <v>1189</v>
      </c>
      <c r="O96" s="38"/>
      <c r="P96" s="38"/>
      <c r="Q96" s="38"/>
      <c r="R96" s="38"/>
    </row>
    <row r="97" spans="2:18" s="2" customFormat="1" ht="11.25">
      <c r="B97" s="53" t="s">
        <v>209</v>
      </c>
      <c r="C97" s="51" t="s">
        <v>51</v>
      </c>
      <c r="D97" s="2" t="s">
        <v>210</v>
      </c>
      <c r="E97" s="1">
        <v>59</v>
      </c>
      <c r="F97" s="1">
        <v>439</v>
      </c>
      <c r="G97" s="27">
        <v>9819.9</v>
      </c>
      <c r="H97" s="27">
        <v>9819.9</v>
      </c>
      <c r="I97" s="37">
        <v>40203</v>
      </c>
      <c r="J97" s="37">
        <v>41364</v>
      </c>
      <c r="K97" s="37">
        <v>41364</v>
      </c>
      <c r="L97" s="24">
        <v>1082</v>
      </c>
      <c r="M97" s="24" t="s">
        <v>211</v>
      </c>
      <c r="N97" s="38">
        <v>1161</v>
      </c>
      <c r="O97" s="38"/>
      <c r="P97" s="38"/>
      <c r="Q97" s="38"/>
      <c r="R97" s="38"/>
    </row>
    <row r="98" spans="2:18" s="2" customFormat="1" ht="11.25">
      <c r="B98" s="53" t="s">
        <v>212</v>
      </c>
      <c r="C98" s="51" t="s">
        <v>51</v>
      </c>
      <c r="D98" s="2" t="s">
        <v>213</v>
      </c>
      <c r="E98" s="1">
        <v>107</v>
      </c>
      <c r="F98" s="1">
        <v>679.7</v>
      </c>
      <c r="G98" s="27">
        <v>35064.7</v>
      </c>
      <c r="H98" s="27">
        <v>3506.47</v>
      </c>
      <c r="I98" s="37">
        <v>40220</v>
      </c>
      <c r="J98" s="37">
        <v>41364</v>
      </c>
      <c r="K98" s="37">
        <v>41364</v>
      </c>
      <c r="L98" s="24">
        <v>1082</v>
      </c>
      <c r="M98" s="24" t="s">
        <v>200</v>
      </c>
      <c r="N98" s="38">
        <v>1144</v>
      </c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2010-04-16T19:39:42Z</dcterms:modified>
  <cp:category/>
  <cp:version/>
  <cp:contentType/>
  <cp:contentStatus/>
</cp:coreProperties>
</file>