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<sst xmlns="http://schemas.openxmlformats.org/spreadsheetml/2006/main" count="572" uniqueCount="335">
  <si>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</si>
  <si>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</si>
  <si>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</si>
  <si>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</si>
  <si>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</si>
  <si>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</si>
  <si>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</si>
  <si>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</si>
  <si>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</si>
  <si>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</si>
  <si>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</si>
  <si>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</si>
  <si>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</si>
  <si>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</si>
  <si>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</si>
  <si>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</si>
  <si>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</si>
  <si>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</si>
  <si>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</si>
  <si>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</si>
  <si>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</si>
  <si>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</si>
  <si>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</si>
  <si>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</si>
  <si>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</si>
  <si>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</si>
  <si>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</si>
  <si>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</si>
  <si>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</si>
  <si>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</si>
  <si>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</si>
  <si>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</si>
  <si>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</si>
  <si>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</si>
  <si>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</si>
  <si>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</si>
  <si>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</si>
  <si>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</si>
  <si>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</si>
  <si>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</si>
  <si>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</si>
  <si>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</si>
  <si>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</si>
  <si>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</si>
  <si>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</si>
  <si>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</si>
  <si>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</si>
  <si>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</si>
  <si>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</si>
  <si>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</si>
  <si>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520210701</t>
  </si>
  <si>
    <t>1</t>
  </si>
  <si>
    <t xml:space="preserve">LAKE MARJORY ASPEN #2         </t>
  </si>
  <si>
    <t xml:space="preserve">TIMBERLINE LOGGING, INC.      </t>
  </si>
  <si>
    <t>521270701</t>
  </si>
  <si>
    <t xml:space="preserve">KLIEVER ASPEN                 </t>
  </si>
  <si>
    <t xml:space="preserve">RANDY NASH                          </t>
  </si>
  <si>
    <t>521460901</t>
  </si>
  <si>
    <t xml:space="preserve">CHECKERBOARD ASH              </t>
  </si>
  <si>
    <t xml:space="preserve">WEYERHAEUSER NR COMPANY       </t>
  </si>
  <si>
    <t>521230701</t>
  </si>
  <si>
    <t xml:space="preserve">LOST GROUSE RED PINE          </t>
  </si>
  <si>
    <t>521310701</t>
  </si>
  <si>
    <t xml:space="preserve">TEE QUE RED PINE              </t>
  </si>
  <si>
    <t>521240701</t>
  </si>
  <si>
    <t xml:space="preserve">SUNNY AYR RED PINE            </t>
  </si>
  <si>
    <t xml:space="preserve">STURGILL PRECISION FORESTRY            </t>
  </si>
  <si>
    <t>526010801</t>
  </si>
  <si>
    <t xml:space="preserve">PANICULA ASPEN                </t>
  </si>
  <si>
    <t xml:space="preserve">E.H.TULGESTKA &amp; SONS          </t>
  </si>
  <si>
    <t>520120602</t>
  </si>
  <si>
    <t>2</t>
  </si>
  <si>
    <t xml:space="preserve">ISLAND WAY HARDWOODS          </t>
  </si>
  <si>
    <t xml:space="preserve">GILLISPIE ENTERPRISES INC     </t>
  </si>
  <si>
    <t>520130701</t>
  </si>
  <si>
    <t xml:space="preserve">SHOCKER BLOCK                 </t>
  </si>
  <si>
    <t>521130701</t>
  </si>
  <si>
    <t xml:space="preserve">REAMS ROAD HARDWOOD           </t>
  </si>
  <si>
    <t xml:space="preserve">FAHL FOREST PRODUCTS          </t>
  </si>
  <si>
    <t>521170501</t>
  </si>
  <si>
    <t xml:space="preserve">NORTH END HARDWOOD            </t>
  </si>
  <si>
    <t xml:space="preserve">WHEELER'S WOLF LAKE SAWMILL   </t>
  </si>
  <si>
    <t>521070801</t>
  </si>
  <si>
    <t xml:space="preserve">PEET ROAD RED PINE            </t>
  </si>
  <si>
    <t xml:space="preserve">BIEWER SAWMILL, INC           </t>
  </si>
  <si>
    <t>521010801</t>
  </si>
  <si>
    <t xml:space="preserve">KENTUCKY ASPEN                </t>
  </si>
  <si>
    <t>520210801</t>
  </si>
  <si>
    <t xml:space="preserve">RUTHLESS RED PINE             </t>
  </si>
  <si>
    <t xml:space="preserve">BISBALLE FOREST PRODUCTS      </t>
  </si>
  <si>
    <t>521250601</t>
  </si>
  <si>
    <t xml:space="preserve">POISEN IVY ASPEN              </t>
  </si>
  <si>
    <t>521180701</t>
  </si>
  <si>
    <t xml:space="preserve">RADIO TOWER HARDWOODS         </t>
  </si>
  <si>
    <t xml:space="preserve">WEYERHAEUSER                  </t>
  </si>
  <si>
    <t>521260601</t>
  </si>
  <si>
    <t xml:space="preserve">LITTLE POISEN IVY ASPEN       </t>
  </si>
  <si>
    <t>520260701</t>
  </si>
  <si>
    <t xml:space="preserve">HEAT WAVE RED PINE            </t>
  </si>
  <si>
    <t>520020601</t>
  </si>
  <si>
    <t xml:space="preserve">WEST OTSEGO HARDWOODS         </t>
  </si>
  <si>
    <t xml:space="preserve">NORTHERN TIMBERLANDS          </t>
  </si>
  <si>
    <t>520030701</t>
  </si>
  <si>
    <t xml:space="preserve">FRONT ROW RED PINE            </t>
  </si>
  <si>
    <t>521080501</t>
  </si>
  <si>
    <t xml:space="preserve">URSUS ASPEN                   </t>
  </si>
  <si>
    <t>520040701</t>
  </si>
  <si>
    <t xml:space="preserve">BEAR TRACKS RED PINE          </t>
  </si>
  <si>
    <t>520150801</t>
  </si>
  <si>
    <t xml:space="preserve">REDEMPTION RED PINE           </t>
  </si>
  <si>
    <t>521110801</t>
  </si>
  <si>
    <t xml:space="preserve">WARREN ROAD RED PINE          </t>
  </si>
  <si>
    <t>520240701</t>
  </si>
  <si>
    <t xml:space="preserve">GRAND IF ONLY A HARDWOOD      </t>
  </si>
  <si>
    <t xml:space="preserve">AJD FOR/PRO                   </t>
  </si>
  <si>
    <t>521290701</t>
  </si>
  <si>
    <t xml:space="preserve">OLD GUY HARDWOOD              </t>
  </si>
  <si>
    <t>521130501</t>
  </si>
  <si>
    <t xml:space="preserve">BEACON HILL HARDWOOD          </t>
  </si>
  <si>
    <t xml:space="preserve">DYERS SAWMILL                 </t>
  </si>
  <si>
    <t>521140701</t>
  </si>
  <si>
    <t xml:space="preserve">PRESIDIO RED PINE             </t>
  </si>
  <si>
    <t>520040801</t>
  </si>
  <si>
    <t xml:space="preserve">LOST KITE ASPEN-JACK          </t>
  </si>
  <si>
    <t>520120701</t>
  </si>
  <si>
    <t xml:space="preserve">BILL BAILEY HARDWOODS         </t>
  </si>
  <si>
    <t xml:space="preserve">MICHIGAN LUMBER &amp; WOOD FIBER, </t>
  </si>
  <si>
    <t>520180801</t>
  </si>
  <si>
    <t xml:space="preserve">CINDER RED PINE               </t>
  </si>
  <si>
    <t>520170701</t>
  </si>
  <si>
    <t xml:space="preserve">HIGH HORSE HARDWOOD           </t>
  </si>
  <si>
    <t>521230801</t>
  </si>
  <si>
    <t xml:space="preserve">COMP 148 HARDWOOD             </t>
  </si>
  <si>
    <t>520220701</t>
  </si>
  <si>
    <t xml:space="preserve">WATER'S HARDWOOD              </t>
  </si>
  <si>
    <t>520220801</t>
  </si>
  <si>
    <t xml:space="preserve">ASPEN CHASE                   </t>
  </si>
  <si>
    <t xml:space="preserve">ELENZ, INC                    </t>
  </si>
  <si>
    <t>521100701</t>
  </si>
  <si>
    <t xml:space="preserve">GOOSENECK RED PINE            </t>
  </si>
  <si>
    <t>521120501</t>
  </si>
  <si>
    <t xml:space="preserve">EL DIABLO HARDWOOD            </t>
  </si>
  <si>
    <t>520100801</t>
  </si>
  <si>
    <t xml:space="preserve">NORTH ELMIRA 131 HARDWOODS    </t>
  </si>
  <si>
    <t xml:space="preserve">CHRIS PARK                          </t>
  </si>
  <si>
    <t>520020701</t>
  </si>
  <si>
    <t xml:space="preserve">ROCKTOBER RED PINE            </t>
  </si>
  <si>
    <t>521340701</t>
  </si>
  <si>
    <t xml:space="preserve">FIVE SPOT ASPEN               </t>
  </si>
  <si>
    <t xml:space="preserve">KNOPF &amp; SONS FOREST PRODUCTS  </t>
  </si>
  <si>
    <t>520030801</t>
  </si>
  <si>
    <t xml:space="preserve">CASTAWAY RED PINE             </t>
  </si>
  <si>
    <t>521320701</t>
  </si>
  <si>
    <t xml:space="preserve">BIG OAK                       </t>
  </si>
  <si>
    <t>520080801</t>
  </si>
  <si>
    <t xml:space="preserve">COMPARTMENT 36 HDWDS 2        </t>
  </si>
  <si>
    <t>520160701</t>
  </si>
  <si>
    <t xml:space="preserve">HIRED GUN HARDWOODS           </t>
  </si>
  <si>
    <t>521260801</t>
  </si>
  <si>
    <t xml:space="preserve">SPEEDBAG MIX                  </t>
  </si>
  <si>
    <t xml:space="preserve">GREAT LAKES TREE HARVESTING   </t>
  </si>
  <si>
    <t>520110701</t>
  </si>
  <si>
    <t xml:space="preserve">EARLY BIRD OAK                </t>
  </si>
  <si>
    <t>521250701</t>
  </si>
  <si>
    <t xml:space="preserve">BIG HARDWOOD                  </t>
  </si>
  <si>
    <t xml:space="preserve">JAROCHE BROS.INC.             </t>
  </si>
  <si>
    <t>521200401</t>
  </si>
  <si>
    <t xml:space="preserve">PRECIPICE HARDWOODS           </t>
  </si>
  <si>
    <t xml:space="preserve">WOODTICK                      </t>
  </si>
  <si>
    <t>521240801</t>
  </si>
  <si>
    <t xml:space="preserve">STONE COLD RED PINE           </t>
  </si>
  <si>
    <t xml:space="preserve">PRECISION FORESTRY            </t>
  </si>
  <si>
    <t>521220701</t>
  </si>
  <si>
    <t xml:space="preserve">SOTS HARDWOOD                 </t>
  </si>
  <si>
    <t>520150701</t>
  </si>
  <si>
    <t xml:space="preserve">OLIVACEUS HARDWOODS           </t>
  </si>
  <si>
    <t>520110801</t>
  </si>
  <si>
    <t xml:space="preserve">DOBLESKI RD "40" HARDWOODS    </t>
  </si>
  <si>
    <t>521190701</t>
  </si>
  <si>
    <t xml:space="preserve">RED SCHOOL RED PINE           </t>
  </si>
  <si>
    <t xml:space="preserve">HYDROLAKE, INC.               </t>
  </si>
  <si>
    <t>520360801</t>
  </si>
  <si>
    <t xml:space="preserve">COMPARTMENT 11B RPP           </t>
  </si>
  <si>
    <t xml:space="preserve">HINCKA LOGGING, LLC           </t>
  </si>
  <si>
    <t>520350801</t>
  </si>
  <si>
    <t xml:space="preserve">COMPARTMENT 11A RPP           </t>
  </si>
  <si>
    <t xml:space="preserve">ROMEL TRUCKING, INC.          </t>
  </si>
  <si>
    <t>520340801</t>
  </si>
  <si>
    <t xml:space="preserve">COMPARTMENT 2 AND 11 RPP      </t>
  </si>
  <si>
    <t>520320801</t>
  </si>
  <si>
    <t xml:space="preserve">COMPARTMENT 22 RPP            </t>
  </si>
  <si>
    <t>520310801</t>
  </si>
  <si>
    <t xml:space="preserve">COMPARTMENT 21 RPP            </t>
  </si>
  <si>
    <t>521280601</t>
  </si>
  <si>
    <t xml:space="preserve">TOUGH LUCK ASPEN              </t>
  </si>
  <si>
    <t>520240801</t>
  </si>
  <si>
    <t xml:space="preserve">REVELATION RED PINE           </t>
  </si>
  <si>
    <t>520050601</t>
  </si>
  <si>
    <t xml:space="preserve">BLOWOUT BLOCK                 </t>
  </si>
  <si>
    <t xml:space="preserve">WOOD BROS. LOGGING            </t>
  </si>
  <si>
    <t>520050801</t>
  </si>
  <si>
    <t xml:space="preserve">ROCK BOTTOM RED PINE          </t>
  </si>
  <si>
    <t>521210801</t>
  </si>
  <si>
    <t xml:space="preserve">MUNSON MIX                    </t>
  </si>
  <si>
    <t xml:space="preserve">BEACOM ENTERPRISES, INC.      </t>
  </si>
  <si>
    <t>521160801</t>
  </si>
  <si>
    <t xml:space="preserve">BLATZ HARDWOOD                </t>
  </si>
  <si>
    <t>520230801</t>
  </si>
  <si>
    <t xml:space="preserve">THREE PART HARDWOODS          </t>
  </si>
  <si>
    <t>521170801</t>
  </si>
  <si>
    <t xml:space="preserve">BIG SKY PINE                  </t>
  </si>
  <si>
    <t>520160801</t>
  </si>
  <si>
    <t xml:space="preserve">CHUB LAKE ROAD OAK AND ASPEN  </t>
  </si>
  <si>
    <t>520280801</t>
  </si>
  <si>
    <t xml:space="preserve">MANCELONA ROAD MIXED PINE     </t>
  </si>
  <si>
    <t xml:space="preserve">PINNEY'S LOGGING INC.         </t>
  </si>
  <si>
    <t>521040801</t>
  </si>
  <si>
    <t xml:space="preserve">WILD ROAD RED PINE            </t>
  </si>
  <si>
    <t>520010901</t>
  </si>
  <si>
    <t>GROUSE-O-MATIC RED &amp; JACK PINE</t>
  </si>
  <si>
    <t xml:space="preserve">POTLATCH LAND &amp; LUMBER, LLC   </t>
  </si>
  <si>
    <t>521060801</t>
  </si>
  <si>
    <t xml:space="preserve">PIMA ASPEN                    </t>
  </si>
  <si>
    <t>521150801</t>
  </si>
  <si>
    <t xml:space="preserve">AMOEBA ASPEN                  </t>
  </si>
  <si>
    <t>521140801</t>
  </si>
  <si>
    <t xml:space="preserve">ALWAYS NEVER RED PINE         </t>
  </si>
  <si>
    <t>520170801</t>
  </si>
  <si>
    <t xml:space="preserve">GROUP W ASPEN                 </t>
  </si>
  <si>
    <t>520030901</t>
  </si>
  <si>
    <t xml:space="preserve">NUMNAH HARDWOODS              </t>
  </si>
  <si>
    <t>521300801</t>
  </si>
  <si>
    <t xml:space="preserve">BLATZ HILL OAK AND ASPEN      </t>
  </si>
  <si>
    <t>520080901</t>
  </si>
  <si>
    <t xml:space="preserve">ACCOUNTABILITY ASPEN          </t>
  </si>
  <si>
    <t>520090901</t>
  </si>
  <si>
    <t xml:space="preserve">ROBINS NEST RED PINE          </t>
  </si>
  <si>
    <t>520110902</t>
  </si>
  <si>
    <t xml:space="preserve">GREEN'S THINNING III          </t>
  </si>
  <si>
    <t xml:space="preserve">TIMOTHY GREEN                         </t>
  </si>
  <si>
    <t>520120901</t>
  </si>
  <si>
    <t xml:space="preserve">REPOSITORY RED PINE           </t>
  </si>
  <si>
    <t>521050801</t>
  </si>
  <si>
    <t xml:space="preserve">HEFFERNEN RED PINE            </t>
  </si>
  <si>
    <t>521350901</t>
  </si>
  <si>
    <t xml:space="preserve">HOLY HANNA II HARDWOOD        </t>
  </si>
  <si>
    <t>520330801</t>
  </si>
  <si>
    <t xml:space="preserve">ROUND THE BEND "2" HARDWOODS  </t>
  </si>
  <si>
    <t>520390801</t>
  </si>
  <si>
    <t xml:space="preserve">SKINKLE HARDWOOD              </t>
  </si>
  <si>
    <t>521080801</t>
  </si>
  <si>
    <t xml:space="preserve">WILDWOOD JACK PINE            </t>
  </si>
  <si>
    <t xml:space="preserve">NORTH COUNTRY LAND &amp; TIMBER   </t>
  </si>
  <si>
    <t>521130801</t>
  </si>
  <si>
    <t xml:space="preserve">GOT MY 40 AGAIN               </t>
  </si>
  <si>
    <t>520040901</t>
  </si>
  <si>
    <t>THE TRIBUTARIES OF SPRINGBROOK</t>
  </si>
  <si>
    <t>521330901</t>
  </si>
  <si>
    <t xml:space="preserve">HOGSBACK HARDWOOD             </t>
  </si>
  <si>
    <t>521010901</t>
  </si>
  <si>
    <t xml:space="preserve">BEAUX RIDGES HARDWOOD         </t>
  </si>
  <si>
    <t>521250801</t>
  </si>
  <si>
    <t xml:space="preserve">SPACKLER ASPEN                </t>
  </si>
  <si>
    <t>521240901</t>
  </si>
  <si>
    <t xml:space="preserve">SILVER ROAD PINE              </t>
  </si>
  <si>
    <t>521230901</t>
  </si>
  <si>
    <t xml:space="preserve">MILLIGAN CREEK ASPEN          </t>
  </si>
  <si>
    <t>521220801</t>
  </si>
  <si>
    <t xml:space="preserve">COMP 145 HARDWOOD             </t>
  </si>
  <si>
    <t>521100801</t>
  </si>
  <si>
    <t xml:space="preserve">BERRY CREEK RED PINE          </t>
  </si>
  <si>
    <t>521180801</t>
  </si>
  <si>
    <t xml:space="preserve">TENNESSEE HARDWOOD            </t>
  </si>
  <si>
    <t>521320901</t>
  </si>
  <si>
    <t xml:space="preserve">RIDGE RUNNER II HARDWOOD      </t>
  </si>
  <si>
    <t>520270801</t>
  </si>
  <si>
    <t xml:space="preserve">KENYON TRAIL RED PINE         </t>
  </si>
  <si>
    <t>521130901</t>
  </si>
  <si>
    <t xml:space="preserve">DARLING ROAD ASPEN            </t>
  </si>
  <si>
    <t>520380801</t>
  </si>
  <si>
    <t xml:space="preserve">COMPARTMENT 63 RPP            </t>
  </si>
  <si>
    <t xml:space="preserve">MID MICHIGAN LOGGING          </t>
  </si>
  <si>
    <t>521220901</t>
  </si>
  <si>
    <t xml:space="preserve">OLD 33 ASPEN                  </t>
  </si>
  <si>
    <t>520050901</t>
  </si>
  <si>
    <t xml:space="preserve">WILD FANG MIX                 </t>
  </si>
  <si>
    <t>520020901</t>
  </si>
  <si>
    <t xml:space="preserve">FOUR SEASONS HARDWOOD         </t>
  </si>
  <si>
    <t>520060901</t>
  </si>
  <si>
    <t xml:space="preserve">MOMENTOUS HARDWOODS           </t>
  </si>
  <si>
    <t>521290501</t>
  </si>
  <si>
    <t xml:space="preserve">POTHOLE HARDWOOD              </t>
  </si>
  <si>
    <t xml:space="preserve">A. LAMBERSON L.L.C.           </t>
  </si>
  <si>
    <t>521210901</t>
  </si>
  <si>
    <t xml:space="preserve">DERBY ROAD MIX                </t>
  </si>
  <si>
    <t>520140901</t>
  </si>
  <si>
    <t xml:space="preserve">RUSTY CAGE RED PINE           </t>
  </si>
  <si>
    <t>520190901</t>
  </si>
  <si>
    <t xml:space="preserve">BABY BADGER HARDWOODS         </t>
  </si>
  <si>
    <t>520270901</t>
  </si>
  <si>
    <t xml:space="preserve">CONUNDRUM MIX                 </t>
  </si>
  <si>
    <t>520280901</t>
  </si>
  <si>
    <t xml:space="preserve">NOBLE HARDWOODS               </t>
  </si>
  <si>
    <t>521440901</t>
  </si>
  <si>
    <t xml:space="preserve">CLAYTON ASPEN                 </t>
  </si>
  <si>
    <t>521110901</t>
  </si>
  <si>
    <t xml:space="preserve">WAVELAND ASPEN                </t>
  </si>
  <si>
    <t>521100901</t>
  </si>
  <si>
    <t xml:space="preserve">TRIANGLE WEST                 </t>
  </si>
  <si>
    <t>520370801</t>
  </si>
  <si>
    <t xml:space="preserve">BIG CHILL 2 RED PINE          </t>
  </si>
  <si>
    <t>521140901</t>
  </si>
  <si>
    <t xml:space="preserve">RED BRIDGE RD ASPEN           </t>
  </si>
  <si>
    <t>521150901</t>
  </si>
  <si>
    <t xml:space="preserve">EAST BLACK RIVER ASPEN        </t>
  </si>
  <si>
    <t>521340901</t>
  </si>
  <si>
    <t xml:space="preserve">CAMP HARDWOOD                 </t>
  </si>
  <si>
    <t xml:space="preserve">CATALANO FOREST PRODUCTS      </t>
  </si>
  <si>
    <t>521260901</t>
  </si>
  <si>
    <t xml:space="preserve">CAMP RED PINE                 </t>
  </si>
  <si>
    <t>521180901</t>
  </si>
  <si>
    <t xml:space="preserve">MAXWELL ASPEN                 </t>
  </si>
  <si>
    <t>521170901</t>
  </si>
  <si>
    <t xml:space="preserve">JOHNSON PINE                  </t>
  </si>
  <si>
    <t>520400801</t>
  </si>
  <si>
    <t xml:space="preserve">HENDRIX HARDWOODS             </t>
  </si>
  <si>
    <t>521310901</t>
  </si>
  <si>
    <t xml:space="preserve">SNAKE LINE RED PINE           </t>
  </si>
  <si>
    <t>521300901</t>
  </si>
  <si>
    <t xml:space="preserve">NUBS HARDWOOD                 </t>
  </si>
  <si>
    <t>521030901</t>
  </si>
  <si>
    <t xml:space="preserve">BLASTEN ASPEN                 </t>
  </si>
  <si>
    <t>521190901</t>
  </si>
  <si>
    <t xml:space="preserve">NUBS PINE                     </t>
  </si>
  <si>
    <t xml:space="preserve">                                  as of March 10,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</si>
</sst>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334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2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121</v>
      </c>
      <c r="S12" t="s">
        <v>28</v>
      </c>
    </row>
    <row r="13" spans="4:5" ht="14.25" thickBot="1" thickTop="1">
      <c r="D13" s="16" t="s">
        <v>18</v>
      </c>
      <c r="E13" s="34">
        <f>SUM(E9:E12)</f>
        <v>124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124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12035</v>
      </c>
    </row>
    <row r="18" spans="4:7" ht="12.75">
      <c r="D18" s="11" t="s">
        <v>37</v>
      </c>
      <c r="G18" s="20">
        <f>DSUM(DATABASE,5,U15:U16)</f>
        <v>176420.86999999994</v>
      </c>
    </row>
    <row r="19" spans="4:7" ht="12.75">
      <c r="D19" s="11" t="s">
        <v>34</v>
      </c>
      <c r="G19" s="17">
        <f>DSUM(DATABASE,6,V15:V16)</f>
        <v>6307319.289999997</v>
      </c>
    </row>
    <row r="20" spans="4:7" ht="12.75">
      <c r="D20" s="11" t="s">
        <v>38</v>
      </c>
      <c r="G20" s="17">
        <f>DSUM(DATABASE,7,W15:W16)</f>
        <v>2032513.31</v>
      </c>
    </row>
    <row r="21" spans="4:7" ht="12.75">
      <c r="D21" s="11" t="s">
        <v>35</v>
      </c>
      <c r="E21" s="21"/>
      <c r="F21" s="21"/>
      <c r="G21" s="17">
        <f>+G19-G20</f>
        <v>4274805.979999997</v>
      </c>
    </row>
    <row r="22" spans="4:7" ht="12.75">
      <c r="D22" s="11" t="s">
        <v>44</v>
      </c>
      <c r="E22" s="21"/>
      <c r="F22" s="21"/>
      <c r="G22" s="35">
        <f>+G20/G19</f>
        <v>0.3222467765699556</v>
      </c>
    </row>
    <row r="23" spans="4:7" ht="12.75">
      <c r="D23" s="11" t="s">
        <v>40</v>
      </c>
      <c r="E23" s="21"/>
      <c r="F23" s="21"/>
      <c r="G23" s="49">
        <v>40247</v>
      </c>
    </row>
    <row r="24" spans="4:7" ht="13.5" thickBot="1">
      <c r="D24" s="10" t="s">
        <v>43</v>
      </c>
      <c r="E24" s="5"/>
      <c r="F24" s="5"/>
      <c r="G24" s="50">
        <f>DAVERAGE(DATABASE,13,X15:X16)/365</f>
        <v>2.6111135660627482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12</v>
      </c>
      <c r="F31" s="1">
        <v>201</v>
      </c>
      <c r="G31" s="27">
        <v>2976.8</v>
      </c>
      <c r="H31" s="27">
        <v>297.68</v>
      </c>
      <c r="I31" s="37">
        <v>39610</v>
      </c>
      <c r="J31" s="37">
        <v>40268</v>
      </c>
      <c r="K31" s="37">
        <v>40268</v>
      </c>
      <c r="L31" s="24">
        <v>21</v>
      </c>
      <c r="M31" s="24" t="s">
        <v>53</v>
      </c>
      <c r="N31" s="38">
        <v>658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60</v>
      </c>
      <c r="F32" s="1">
        <v>1293</v>
      </c>
      <c r="G32" s="27">
        <v>46653.16</v>
      </c>
      <c r="H32" s="27">
        <v>46653.16</v>
      </c>
      <c r="I32" s="37">
        <v>39500</v>
      </c>
      <c r="J32" s="37">
        <v>40268</v>
      </c>
      <c r="K32" s="37">
        <v>40268</v>
      </c>
      <c r="L32" s="24">
        <v>21</v>
      </c>
      <c r="M32" s="24" t="s">
        <v>56</v>
      </c>
      <c r="N32" s="38">
        <v>768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7</v>
      </c>
      <c r="F33" s="1">
        <v>301</v>
      </c>
      <c r="G33" s="27">
        <v>13827.6</v>
      </c>
      <c r="H33" s="27">
        <v>13827.6</v>
      </c>
      <c r="I33" s="37">
        <v>40197</v>
      </c>
      <c r="J33" s="37">
        <v>40283</v>
      </c>
      <c r="K33" s="37">
        <v>40283</v>
      </c>
      <c r="L33" s="24">
        <v>36</v>
      </c>
      <c r="M33" s="24" t="s">
        <v>59</v>
      </c>
      <c r="N33" s="38">
        <v>86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86</v>
      </c>
      <c r="F34" s="1">
        <v>1197.2</v>
      </c>
      <c r="G34" s="27">
        <v>60295.25</v>
      </c>
      <c r="H34" s="27">
        <v>45075.03</v>
      </c>
      <c r="I34" s="37">
        <v>39626</v>
      </c>
      <c r="J34" s="37">
        <v>40359</v>
      </c>
      <c r="K34" s="37">
        <v>40359</v>
      </c>
      <c r="L34" s="24">
        <v>112</v>
      </c>
      <c r="M34" s="24" t="s">
        <v>56</v>
      </c>
      <c r="N34" s="38">
        <v>733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31</v>
      </c>
      <c r="F35" s="1">
        <v>420.6</v>
      </c>
      <c r="G35" s="27">
        <v>17931.4</v>
      </c>
      <c r="H35" s="27">
        <v>1793.14</v>
      </c>
      <c r="I35" s="37">
        <v>39626</v>
      </c>
      <c r="J35" s="37">
        <v>40359</v>
      </c>
      <c r="K35" s="37">
        <v>40359</v>
      </c>
      <c r="L35" s="24">
        <v>112</v>
      </c>
      <c r="M35" s="24" t="s">
        <v>56</v>
      </c>
      <c r="N35" s="38">
        <v>733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30</v>
      </c>
      <c r="F36" s="1">
        <v>414</v>
      </c>
      <c r="G36" s="27">
        <v>27134.35</v>
      </c>
      <c r="H36" s="27">
        <v>2713.44</v>
      </c>
      <c r="I36" s="37">
        <v>39472</v>
      </c>
      <c r="J36" s="37">
        <v>40359</v>
      </c>
      <c r="K36" s="37">
        <v>40359</v>
      </c>
      <c r="L36" s="24">
        <v>112</v>
      </c>
      <c r="M36" s="24" t="s">
        <v>66</v>
      </c>
      <c r="N36" s="38">
        <v>887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120</v>
      </c>
      <c r="F37" s="1">
        <v>2290</v>
      </c>
      <c r="G37" s="27">
        <v>72749.88</v>
      </c>
      <c r="H37" s="27">
        <v>72749.9</v>
      </c>
      <c r="I37" s="37">
        <v>39492</v>
      </c>
      <c r="J37" s="37">
        <v>40359</v>
      </c>
      <c r="K37" s="37">
        <v>40359</v>
      </c>
      <c r="L37" s="24">
        <v>112</v>
      </c>
      <c r="M37" s="24" t="s">
        <v>69</v>
      </c>
      <c r="N37" s="38">
        <v>867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71</v>
      </c>
      <c r="D38" s="36" t="s">
        <v>72</v>
      </c>
      <c r="E38" s="1">
        <v>195</v>
      </c>
      <c r="F38" s="1">
        <v>2563</v>
      </c>
      <c r="G38" s="27">
        <v>33221.6</v>
      </c>
      <c r="H38" s="27">
        <v>34384.36</v>
      </c>
      <c r="I38" s="37">
        <v>38988</v>
      </c>
      <c r="J38" s="37">
        <v>39813</v>
      </c>
      <c r="K38" s="37">
        <v>40360</v>
      </c>
      <c r="L38" s="24">
        <v>113</v>
      </c>
      <c r="M38" s="24" t="s">
        <v>73</v>
      </c>
      <c r="N38" s="38">
        <v>1372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108</v>
      </c>
      <c r="F39" s="1">
        <v>1331</v>
      </c>
      <c r="G39" s="27">
        <v>24670.75</v>
      </c>
      <c r="H39" s="27">
        <v>3524.4</v>
      </c>
      <c r="I39" s="37">
        <v>39400</v>
      </c>
      <c r="J39" s="37">
        <v>40086</v>
      </c>
      <c r="K39" s="37">
        <v>40451</v>
      </c>
      <c r="L39" s="24">
        <v>204</v>
      </c>
      <c r="M39" s="24" t="s">
        <v>69</v>
      </c>
      <c r="N39" s="38">
        <v>1051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106</v>
      </c>
      <c r="F40" s="1">
        <v>726.4</v>
      </c>
      <c r="G40" s="27">
        <v>29098.87</v>
      </c>
      <c r="H40" s="27">
        <v>2909.89</v>
      </c>
      <c r="I40" s="37">
        <v>39450</v>
      </c>
      <c r="J40" s="37">
        <v>40451</v>
      </c>
      <c r="K40" s="37">
        <v>40451</v>
      </c>
      <c r="L40" s="24">
        <v>204</v>
      </c>
      <c r="M40" s="24" t="s">
        <v>78</v>
      </c>
      <c r="N40" s="38">
        <v>1001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142</v>
      </c>
      <c r="F41" s="1">
        <v>1046</v>
      </c>
      <c r="G41" s="27">
        <v>100514.3</v>
      </c>
      <c r="H41" s="27">
        <v>100514.3</v>
      </c>
      <c r="I41" s="37">
        <v>38954</v>
      </c>
      <c r="J41" s="37">
        <v>40086</v>
      </c>
      <c r="K41" s="37">
        <v>40451</v>
      </c>
      <c r="L41" s="64">
        <v>204</v>
      </c>
      <c r="M41" s="65" t="s">
        <v>81</v>
      </c>
      <c r="N41" s="2">
        <v>1497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75</v>
      </c>
      <c r="F42" s="1">
        <v>3692</v>
      </c>
      <c r="G42" s="27">
        <v>316992</v>
      </c>
      <c r="H42" s="27">
        <v>316992</v>
      </c>
      <c r="I42" s="37">
        <v>39764</v>
      </c>
      <c r="J42" s="37">
        <v>40451</v>
      </c>
      <c r="K42" s="37">
        <v>40451</v>
      </c>
      <c r="L42" s="24">
        <v>204</v>
      </c>
      <c r="M42" s="24" t="s">
        <v>84</v>
      </c>
      <c r="N42" s="38">
        <v>687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40</v>
      </c>
      <c r="F43" s="1">
        <v>1229</v>
      </c>
      <c r="G43" s="27">
        <v>47568.1</v>
      </c>
      <c r="H43" s="27">
        <v>4756.81</v>
      </c>
      <c r="I43" s="37">
        <v>39581</v>
      </c>
      <c r="J43" s="37">
        <v>40451</v>
      </c>
      <c r="K43" s="37">
        <v>40451</v>
      </c>
      <c r="L43" s="24">
        <v>204</v>
      </c>
      <c r="M43" s="24" t="s">
        <v>69</v>
      </c>
      <c r="N43" s="38">
        <v>870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85</v>
      </c>
      <c r="F44" s="1">
        <v>1150</v>
      </c>
      <c r="G44" s="27">
        <v>56500.11</v>
      </c>
      <c r="H44" s="27">
        <v>5650.01</v>
      </c>
      <c r="I44" s="37">
        <v>39847</v>
      </c>
      <c r="J44" s="37">
        <v>40451</v>
      </c>
      <c r="K44" s="37">
        <v>40451</v>
      </c>
      <c r="L44" s="24">
        <v>204</v>
      </c>
      <c r="M44" s="24" t="s">
        <v>89</v>
      </c>
      <c r="N44" s="38">
        <v>604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82</v>
      </c>
      <c r="F45" s="1">
        <v>1261</v>
      </c>
      <c r="G45" s="27">
        <v>23643.37</v>
      </c>
      <c r="H45" s="27">
        <v>2364.34</v>
      </c>
      <c r="I45" s="37">
        <v>39269</v>
      </c>
      <c r="J45" s="37">
        <v>40086</v>
      </c>
      <c r="K45" s="37">
        <v>40451</v>
      </c>
      <c r="L45" s="24">
        <v>204</v>
      </c>
      <c r="M45" s="24" t="s">
        <v>69</v>
      </c>
      <c r="N45" s="38">
        <v>1182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93</v>
      </c>
      <c r="F46" s="1">
        <v>610</v>
      </c>
      <c r="G46" s="27">
        <v>15713.55</v>
      </c>
      <c r="H46" s="27">
        <v>3142.71</v>
      </c>
      <c r="I46" s="37">
        <v>39602</v>
      </c>
      <c r="J46" s="37">
        <v>40451</v>
      </c>
      <c r="K46" s="37">
        <v>40451</v>
      </c>
      <c r="L46" s="24">
        <v>204</v>
      </c>
      <c r="M46" s="24" t="s">
        <v>94</v>
      </c>
      <c r="N46" s="38">
        <v>849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23</v>
      </c>
      <c r="F47" s="1">
        <v>459</v>
      </c>
      <c r="G47" s="27">
        <v>7854.05</v>
      </c>
      <c r="H47" s="27">
        <v>785.41</v>
      </c>
      <c r="I47" s="37">
        <v>39269</v>
      </c>
      <c r="J47" s="37">
        <v>40086</v>
      </c>
      <c r="K47" s="37">
        <v>40451</v>
      </c>
      <c r="L47" s="24">
        <v>204</v>
      </c>
      <c r="M47" s="24" t="s">
        <v>69</v>
      </c>
      <c r="N47" s="38">
        <v>1182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133</v>
      </c>
      <c r="F48" s="1">
        <v>1395</v>
      </c>
      <c r="G48" s="27">
        <v>59640.8</v>
      </c>
      <c r="H48" s="27">
        <v>5964.08</v>
      </c>
      <c r="I48" s="37">
        <v>39491</v>
      </c>
      <c r="J48" s="37">
        <v>40451</v>
      </c>
      <c r="K48" s="37">
        <v>40451</v>
      </c>
      <c r="L48" s="24">
        <v>204</v>
      </c>
      <c r="M48" s="24" t="s">
        <v>89</v>
      </c>
      <c r="N48" s="38">
        <v>960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71</v>
      </c>
      <c r="D49" s="2" t="s">
        <v>100</v>
      </c>
      <c r="E49" s="1">
        <v>263</v>
      </c>
      <c r="F49" s="1">
        <v>2777</v>
      </c>
      <c r="G49" s="27">
        <v>52240.05</v>
      </c>
      <c r="H49" s="27">
        <v>20896.02</v>
      </c>
      <c r="I49" s="37">
        <v>39087</v>
      </c>
      <c r="J49" s="37">
        <v>40086</v>
      </c>
      <c r="K49" s="37">
        <v>40451</v>
      </c>
      <c r="L49" s="24">
        <v>204</v>
      </c>
      <c r="M49" s="24" t="s">
        <v>101</v>
      </c>
      <c r="N49" s="38">
        <v>1364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239</v>
      </c>
      <c r="F50" s="1">
        <v>3282</v>
      </c>
      <c r="G50" s="27">
        <v>129108.3</v>
      </c>
      <c r="H50" s="27">
        <v>12910.83</v>
      </c>
      <c r="I50" s="37">
        <v>39297</v>
      </c>
      <c r="J50" s="37">
        <v>40451</v>
      </c>
      <c r="K50" s="37">
        <v>40451</v>
      </c>
      <c r="L50" s="24">
        <v>204</v>
      </c>
      <c r="M50" s="24" t="s">
        <v>89</v>
      </c>
      <c r="N50" s="38">
        <v>1154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137</v>
      </c>
      <c r="F51" s="1">
        <v>2613.6</v>
      </c>
      <c r="G51" s="27">
        <v>77961.86</v>
      </c>
      <c r="H51" s="27">
        <v>60030.09</v>
      </c>
      <c r="I51" s="37">
        <v>39301</v>
      </c>
      <c r="J51" s="37">
        <v>40451</v>
      </c>
      <c r="K51" s="37">
        <v>40451</v>
      </c>
      <c r="L51" s="24">
        <v>204</v>
      </c>
      <c r="M51" s="24" t="s">
        <v>69</v>
      </c>
      <c r="N51" s="38">
        <v>1150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153</v>
      </c>
      <c r="F52" s="1">
        <v>1240</v>
      </c>
      <c r="G52" s="27">
        <v>53774.15</v>
      </c>
      <c r="H52" s="27">
        <v>7682.02</v>
      </c>
      <c r="I52" s="37">
        <v>39297</v>
      </c>
      <c r="J52" s="37">
        <v>40086</v>
      </c>
      <c r="K52" s="37">
        <v>40451</v>
      </c>
      <c r="L52" s="24">
        <v>204</v>
      </c>
      <c r="M52" s="24" t="s">
        <v>89</v>
      </c>
      <c r="N52" s="38">
        <v>1154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84</v>
      </c>
      <c r="F53" s="1">
        <v>676</v>
      </c>
      <c r="G53" s="27">
        <v>23074.42</v>
      </c>
      <c r="H53" s="27">
        <v>2307.44</v>
      </c>
      <c r="I53" s="37">
        <v>39847</v>
      </c>
      <c r="J53" s="37">
        <v>40451</v>
      </c>
      <c r="K53" s="37">
        <v>40451</v>
      </c>
      <c r="L53" s="24">
        <v>204</v>
      </c>
      <c r="M53" s="24" t="s">
        <v>89</v>
      </c>
      <c r="N53" s="38">
        <v>604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21</v>
      </c>
      <c r="F54" s="1">
        <v>399</v>
      </c>
      <c r="G54" s="27">
        <v>17528.07</v>
      </c>
      <c r="H54" s="27">
        <v>1752.81</v>
      </c>
      <c r="I54" s="37">
        <v>39836</v>
      </c>
      <c r="J54" s="37">
        <v>40451</v>
      </c>
      <c r="K54" s="37">
        <v>40451</v>
      </c>
      <c r="L54" s="24">
        <v>204</v>
      </c>
      <c r="M54" s="24" t="s">
        <v>84</v>
      </c>
      <c r="N54" s="38">
        <v>615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90</v>
      </c>
      <c r="F55" s="1">
        <v>600</v>
      </c>
      <c r="G55" s="27">
        <v>11219</v>
      </c>
      <c r="H55" s="27">
        <v>3365.7</v>
      </c>
      <c r="I55" s="37">
        <v>39511</v>
      </c>
      <c r="J55" s="37">
        <v>40451</v>
      </c>
      <c r="K55" s="37">
        <v>40451</v>
      </c>
      <c r="L55" s="24">
        <v>204</v>
      </c>
      <c r="M55" s="24" t="s">
        <v>114</v>
      </c>
      <c r="N55" s="38">
        <v>940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125</v>
      </c>
      <c r="F56" s="1">
        <v>1110.17</v>
      </c>
      <c r="G56" s="27">
        <v>81749.18</v>
      </c>
      <c r="H56" s="27">
        <v>8174.92</v>
      </c>
      <c r="I56" s="37">
        <v>39490</v>
      </c>
      <c r="J56" s="37">
        <v>40451</v>
      </c>
      <c r="K56" s="37">
        <v>40451</v>
      </c>
      <c r="L56" s="24">
        <v>204</v>
      </c>
      <c r="M56" s="24" t="s">
        <v>69</v>
      </c>
      <c r="N56" s="38">
        <v>961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87</v>
      </c>
      <c r="F57" s="1">
        <v>595</v>
      </c>
      <c r="G57" s="27">
        <v>47908.46</v>
      </c>
      <c r="H57" s="27">
        <v>47908.46</v>
      </c>
      <c r="I57" s="37">
        <v>38721</v>
      </c>
      <c r="J57" s="37">
        <v>39721</v>
      </c>
      <c r="K57" s="37">
        <v>40451</v>
      </c>
      <c r="L57" s="24">
        <v>204</v>
      </c>
      <c r="M57" s="24" t="s">
        <v>119</v>
      </c>
      <c r="N57" s="38">
        <v>1730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136</v>
      </c>
      <c r="F58" s="1">
        <v>2396</v>
      </c>
      <c r="G58" s="27">
        <v>108826.32</v>
      </c>
      <c r="H58" s="27">
        <v>10882.63</v>
      </c>
      <c r="I58" s="37">
        <v>39413</v>
      </c>
      <c r="J58" s="37">
        <v>40512</v>
      </c>
      <c r="K58" s="37">
        <v>40512</v>
      </c>
      <c r="L58" s="24">
        <v>265</v>
      </c>
      <c r="M58" s="24" t="s">
        <v>69</v>
      </c>
      <c r="N58" s="38">
        <v>1099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147</v>
      </c>
      <c r="F59" s="1">
        <v>2163</v>
      </c>
      <c r="G59" s="27">
        <v>72886.16</v>
      </c>
      <c r="H59" s="27">
        <v>65597.54</v>
      </c>
      <c r="I59" s="37">
        <v>39603</v>
      </c>
      <c r="J59" s="37">
        <v>40513</v>
      </c>
      <c r="K59" s="37">
        <v>40513</v>
      </c>
      <c r="L59" s="24">
        <v>266</v>
      </c>
      <c r="M59" s="24" t="s">
        <v>53</v>
      </c>
      <c r="N59" s="38">
        <v>910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71</v>
      </c>
      <c r="D60" s="2" t="s">
        <v>125</v>
      </c>
      <c r="E60" s="1">
        <v>321</v>
      </c>
      <c r="F60" s="1">
        <v>2958</v>
      </c>
      <c r="G60" s="27">
        <v>46080.95</v>
      </c>
      <c r="H60" s="27">
        <v>9216.19</v>
      </c>
      <c r="I60" s="37">
        <v>39519</v>
      </c>
      <c r="J60" s="37">
        <v>40513</v>
      </c>
      <c r="K60" s="37">
        <v>40513</v>
      </c>
      <c r="L60" s="24">
        <v>266</v>
      </c>
      <c r="M60" s="24" t="s">
        <v>126</v>
      </c>
      <c r="N60" s="38">
        <v>994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120</v>
      </c>
      <c r="F61" s="1">
        <v>1287</v>
      </c>
      <c r="G61" s="27">
        <v>55273.11</v>
      </c>
      <c r="H61" s="27">
        <v>5527.31</v>
      </c>
      <c r="I61" s="37">
        <v>39847</v>
      </c>
      <c r="J61" s="37">
        <v>40513</v>
      </c>
      <c r="K61" s="37">
        <v>40513</v>
      </c>
      <c r="L61" s="24">
        <v>266</v>
      </c>
      <c r="M61" s="24" t="s">
        <v>89</v>
      </c>
      <c r="N61" s="38">
        <v>666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122</v>
      </c>
      <c r="F62" s="1">
        <v>1114.3</v>
      </c>
      <c r="G62" s="27">
        <v>105797.37</v>
      </c>
      <c r="H62" s="27">
        <v>74058.16</v>
      </c>
      <c r="I62" s="37">
        <v>39465</v>
      </c>
      <c r="J62" s="37">
        <v>40527</v>
      </c>
      <c r="K62" s="37">
        <v>40527</v>
      </c>
      <c r="L62" s="24">
        <v>280</v>
      </c>
      <c r="M62" s="24" t="s">
        <v>94</v>
      </c>
      <c r="N62" s="38">
        <v>1062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64</v>
      </c>
      <c r="F63" s="1">
        <v>756</v>
      </c>
      <c r="G63" s="27">
        <v>17290.2</v>
      </c>
      <c r="H63" s="27">
        <v>17290.2</v>
      </c>
      <c r="I63" s="37">
        <v>39833</v>
      </c>
      <c r="J63" s="37">
        <v>40542</v>
      </c>
      <c r="K63" s="37">
        <v>40542</v>
      </c>
      <c r="L63" s="24">
        <v>295</v>
      </c>
      <c r="M63" s="24" t="s">
        <v>94</v>
      </c>
      <c r="N63" s="38">
        <v>709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102</v>
      </c>
      <c r="F64" s="1">
        <v>2340</v>
      </c>
      <c r="G64" s="27">
        <v>43876</v>
      </c>
      <c r="H64" s="27">
        <v>11407.76</v>
      </c>
      <c r="I64" s="37">
        <v>39511</v>
      </c>
      <c r="J64" s="37">
        <v>40543</v>
      </c>
      <c r="K64" s="37">
        <v>40543</v>
      </c>
      <c r="L64" s="24">
        <v>296</v>
      </c>
      <c r="M64" s="24" t="s">
        <v>114</v>
      </c>
      <c r="N64" s="38">
        <v>1032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26</v>
      </c>
      <c r="F65" s="1">
        <v>535</v>
      </c>
      <c r="G65" s="27">
        <v>15626.2</v>
      </c>
      <c r="H65" s="27">
        <v>1862.62</v>
      </c>
      <c r="I65" s="37">
        <v>39835</v>
      </c>
      <c r="J65" s="37">
        <v>40543</v>
      </c>
      <c r="K65" s="37">
        <v>40543</v>
      </c>
      <c r="L65" s="24">
        <v>296</v>
      </c>
      <c r="M65" s="24" t="s">
        <v>137</v>
      </c>
      <c r="N65" s="38">
        <v>708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157</v>
      </c>
      <c r="F66" s="1">
        <v>1784</v>
      </c>
      <c r="G66" s="27">
        <v>83619.68</v>
      </c>
      <c r="H66" s="27">
        <v>8361.97</v>
      </c>
      <c r="I66" s="37">
        <v>39395</v>
      </c>
      <c r="J66" s="37">
        <v>40543</v>
      </c>
      <c r="K66" s="37">
        <v>40543</v>
      </c>
      <c r="L66" s="24">
        <v>296</v>
      </c>
      <c r="M66" s="24" t="s">
        <v>69</v>
      </c>
      <c r="N66" s="38">
        <v>1148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162</v>
      </c>
      <c r="F67" s="1">
        <v>1348</v>
      </c>
      <c r="G67" s="27">
        <v>81083.2</v>
      </c>
      <c r="H67" s="27">
        <v>81083.2</v>
      </c>
      <c r="I67" s="37">
        <v>38685</v>
      </c>
      <c r="J67" s="37">
        <v>39813</v>
      </c>
      <c r="K67" s="37">
        <v>40543</v>
      </c>
      <c r="L67" s="24">
        <v>296</v>
      </c>
      <c r="M67" s="24" t="s">
        <v>94</v>
      </c>
      <c r="N67" s="38">
        <v>1858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192</v>
      </c>
      <c r="F68" s="1">
        <v>1837</v>
      </c>
      <c r="G68" s="27">
        <v>28330.7</v>
      </c>
      <c r="H68" s="27">
        <v>16998.42</v>
      </c>
      <c r="I68" s="37">
        <v>39853</v>
      </c>
      <c r="J68" s="37">
        <v>40543</v>
      </c>
      <c r="K68" s="37">
        <v>40543</v>
      </c>
      <c r="L68" s="24">
        <v>296</v>
      </c>
      <c r="M68" s="24" t="s">
        <v>144</v>
      </c>
      <c r="N68" s="38">
        <v>690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157</v>
      </c>
      <c r="F69" s="1">
        <v>1972</v>
      </c>
      <c r="G69" s="27">
        <v>79059.75</v>
      </c>
      <c r="H69" s="27">
        <v>11294.25</v>
      </c>
      <c r="I69" s="37">
        <v>39297</v>
      </c>
      <c r="J69" s="37">
        <v>40178</v>
      </c>
      <c r="K69" s="37">
        <v>40543</v>
      </c>
      <c r="L69" s="24">
        <v>296</v>
      </c>
      <c r="M69" s="24" t="s">
        <v>89</v>
      </c>
      <c r="N69" s="38">
        <v>1246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76</v>
      </c>
      <c r="F70" s="1">
        <v>2031</v>
      </c>
      <c r="G70" s="27">
        <v>71218</v>
      </c>
      <c r="H70" s="27">
        <v>59110.94</v>
      </c>
      <c r="I70" s="37">
        <v>39584</v>
      </c>
      <c r="J70" s="37">
        <v>40543</v>
      </c>
      <c r="K70" s="37">
        <v>40543</v>
      </c>
      <c r="L70" s="24">
        <v>296</v>
      </c>
      <c r="M70" s="24" t="s">
        <v>149</v>
      </c>
      <c r="N70" s="38">
        <v>959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72</v>
      </c>
      <c r="F71" s="1">
        <v>2743</v>
      </c>
      <c r="G71" s="27">
        <v>197379.5</v>
      </c>
      <c r="H71" s="27">
        <v>39475.9</v>
      </c>
      <c r="I71" s="37">
        <v>39846</v>
      </c>
      <c r="J71" s="37">
        <v>40543</v>
      </c>
      <c r="K71" s="37">
        <v>40543</v>
      </c>
      <c r="L71" s="24">
        <v>296</v>
      </c>
      <c r="M71" s="24" t="s">
        <v>66</v>
      </c>
      <c r="N71" s="38">
        <v>697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47</v>
      </c>
      <c r="F72" s="1">
        <v>783</v>
      </c>
      <c r="G72" s="27">
        <v>22704.1</v>
      </c>
      <c r="H72" s="27">
        <v>2270.41</v>
      </c>
      <c r="I72" s="37">
        <v>39584</v>
      </c>
      <c r="J72" s="37">
        <v>40543</v>
      </c>
      <c r="K72" s="37">
        <v>40543</v>
      </c>
      <c r="L72" s="24">
        <v>296</v>
      </c>
      <c r="M72" s="24" t="s">
        <v>149</v>
      </c>
      <c r="N72" s="38">
        <v>959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138</v>
      </c>
      <c r="F73" s="1">
        <v>839</v>
      </c>
      <c r="G73" s="27">
        <v>18596</v>
      </c>
      <c r="H73" s="27">
        <v>1859.6</v>
      </c>
      <c r="I73" s="37">
        <v>39590</v>
      </c>
      <c r="J73" s="37">
        <v>40543</v>
      </c>
      <c r="K73" s="37">
        <v>40543</v>
      </c>
      <c r="L73" s="24">
        <v>296</v>
      </c>
      <c r="M73" s="24" t="s">
        <v>53</v>
      </c>
      <c r="N73" s="38">
        <v>953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185</v>
      </c>
      <c r="F74" s="1">
        <v>1545</v>
      </c>
      <c r="G74" s="27">
        <v>52474.34</v>
      </c>
      <c r="H74" s="27">
        <v>12109.46</v>
      </c>
      <c r="I74" s="37">
        <v>39475</v>
      </c>
      <c r="J74" s="37">
        <v>40178</v>
      </c>
      <c r="K74" s="37">
        <v>40543</v>
      </c>
      <c r="L74" s="24">
        <v>296</v>
      </c>
      <c r="M74" s="24" t="s">
        <v>66</v>
      </c>
      <c r="N74" s="38">
        <v>1068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51</v>
      </c>
      <c r="D75" s="2" t="s">
        <v>159</v>
      </c>
      <c r="E75" s="1">
        <v>37</v>
      </c>
      <c r="F75" s="1">
        <v>573</v>
      </c>
      <c r="G75" s="27">
        <v>13339.97</v>
      </c>
      <c r="H75" s="27">
        <v>1334</v>
      </c>
      <c r="I75" s="37">
        <v>39916</v>
      </c>
      <c r="J75" s="37">
        <v>40543</v>
      </c>
      <c r="K75" s="37">
        <v>40543</v>
      </c>
      <c r="L75" s="24">
        <v>296</v>
      </c>
      <c r="M75" s="24" t="s">
        <v>160</v>
      </c>
      <c r="N75" s="38">
        <v>627</v>
      </c>
      <c r="O75" s="38"/>
      <c r="P75" s="38"/>
      <c r="Q75" s="38"/>
      <c r="R75" s="38"/>
    </row>
    <row r="76" spans="2:18" s="2" customFormat="1" ht="11.25">
      <c r="B76" s="53" t="s">
        <v>161</v>
      </c>
      <c r="C76" s="51" t="s">
        <v>51</v>
      </c>
      <c r="D76" s="2" t="s">
        <v>162</v>
      </c>
      <c r="E76" s="1">
        <v>89</v>
      </c>
      <c r="F76" s="1">
        <v>796</v>
      </c>
      <c r="G76" s="27">
        <v>21353.96</v>
      </c>
      <c r="H76" s="27">
        <v>21353.96</v>
      </c>
      <c r="I76" s="37">
        <v>39491</v>
      </c>
      <c r="J76" s="37">
        <v>40543</v>
      </c>
      <c r="K76" s="37">
        <v>40543</v>
      </c>
      <c r="L76" s="24">
        <v>296</v>
      </c>
      <c r="M76" s="24" t="s">
        <v>94</v>
      </c>
      <c r="N76" s="38">
        <v>1052</v>
      </c>
      <c r="O76" s="38"/>
      <c r="P76" s="38"/>
      <c r="Q76" s="38"/>
      <c r="R76" s="38"/>
    </row>
    <row r="77" spans="2:18" s="2" customFormat="1" ht="11.25">
      <c r="B77" s="53" t="s">
        <v>163</v>
      </c>
      <c r="C77" s="51" t="s">
        <v>51</v>
      </c>
      <c r="D77" s="2" t="s">
        <v>164</v>
      </c>
      <c r="E77" s="1">
        <v>150</v>
      </c>
      <c r="F77" s="1">
        <v>1435</v>
      </c>
      <c r="G77" s="27">
        <v>78821.7</v>
      </c>
      <c r="H77" s="27">
        <v>7882.17</v>
      </c>
      <c r="I77" s="37">
        <v>39472</v>
      </c>
      <c r="J77" s="37">
        <v>40543</v>
      </c>
      <c r="K77" s="37">
        <v>40543</v>
      </c>
      <c r="L77" s="24">
        <v>296</v>
      </c>
      <c r="M77" s="24" t="s">
        <v>165</v>
      </c>
      <c r="N77" s="38">
        <v>1071</v>
      </c>
      <c r="O77" s="38"/>
      <c r="P77" s="38"/>
      <c r="Q77" s="38"/>
      <c r="R77" s="38"/>
    </row>
    <row r="78" spans="2:18" s="2" customFormat="1" ht="11.25">
      <c r="B78" s="53" t="s">
        <v>166</v>
      </c>
      <c r="C78" s="51" t="s">
        <v>51</v>
      </c>
      <c r="D78" s="2" t="s">
        <v>167</v>
      </c>
      <c r="E78" s="1">
        <v>249</v>
      </c>
      <c r="F78" s="1">
        <v>2221</v>
      </c>
      <c r="G78" s="27">
        <v>72431.62</v>
      </c>
      <c r="H78" s="27">
        <v>43784.35</v>
      </c>
      <c r="I78" s="37">
        <v>38572</v>
      </c>
      <c r="J78" s="37">
        <v>39813</v>
      </c>
      <c r="K78" s="37">
        <v>40543</v>
      </c>
      <c r="L78" s="24">
        <v>296</v>
      </c>
      <c r="M78" s="24" t="s">
        <v>168</v>
      </c>
      <c r="N78" s="38">
        <v>1971</v>
      </c>
      <c r="O78" s="38"/>
      <c r="P78" s="38"/>
      <c r="Q78" s="38"/>
      <c r="R78" s="38"/>
    </row>
    <row r="79" spans="2:18" s="2" customFormat="1" ht="11.25">
      <c r="B79" s="53" t="s">
        <v>169</v>
      </c>
      <c r="C79" s="51" t="s">
        <v>51</v>
      </c>
      <c r="D79" s="2" t="s">
        <v>170</v>
      </c>
      <c r="E79" s="1">
        <v>29</v>
      </c>
      <c r="F79" s="1">
        <v>389</v>
      </c>
      <c r="G79" s="27">
        <v>14393</v>
      </c>
      <c r="H79" s="27">
        <v>1439.3</v>
      </c>
      <c r="I79" s="37">
        <v>40008</v>
      </c>
      <c r="J79" s="37">
        <v>40543</v>
      </c>
      <c r="K79" s="37">
        <v>40543</v>
      </c>
      <c r="L79" s="24">
        <v>296</v>
      </c>
      <c r="M79" s="24" t="s">
        <v>171</v>
      </c>
      <c r="N79" s="38">
        <v>535</v>
      </c>
      <c r="O79" s="38"/>
      <c r="P79" s="38"/>
      <c r="Q79" s="38"/>
      <c r="R79" s="38"/>
    </row>
    <row r="80" spans="2:18" s="2" customFormat="1" ht="11.25">
      <c r="B80" s="53" t="s">
        <v>172</v>
      </c>
      <c r="C80" s="51" t="s">
        <v>51</v>
      </c>
      <c r="D80" s="2" t="s">
        <v>173</v>
      </c>
      <c r="E80" s="1">
        <v>147</v>
      </c>
      <c r="F80" s="1">
        <v>1412</v>
      </c>
      <c r="G80" s="27">
        <v>34890</v>
      </c>
      <c r="H80" s="27">
        <v>34890</v>
      </c>
      <c r="I80" s="37">
        <v>39581</v>
      </c>
      <c r="J80" s="37">
        <v>40543</v>
      </c>
      <c r="K80" s="37">
        <v>40543</v>
      </c>
      <c r="L80" s="24">
        <v>296</v>
      </c>
      <c r="M80" s="24" t="s">
        <v>69</v>
      </c>
      <c r="N80" s="38">
        <v>962</v>
      </c>
      <c r="O80" s="38"/>
      <c r="P80" s="38"/>
      <c r="Q80" s="38"/>
      <c r="R80" s="38"/>
    </row>
    <row r="81" spans="2:18" s="2" customFormat="1" ht="11.25">
      <c r="B81" s="53" t="s">
        <v>174</v>
      </c>
      <c r="C81" s="51" t="s">
        <v>71</v>
      </c>
      <c r="D81" s="2" t="s">
        <v>175</v>
      </c>
      <c r="E81" s="1">
        <v>236</v>
      </c>
      <c r="F81" s="1">
        <v>2752</v>
      </c>
      <c r="G81" s="27">
        <v>65598.9</v>
      </c>
      <c r="H81" s="27">
        <v>6559.89</v>
      </c>
      <c r="I81" s="37">
        <v>39478</v>
      </c>
      <c r="J81" s="37">
        <v>40543</v>
      </c>
      <c r="K81" s="37">
        <v>40543</v>
      </c>
      <c r="L81" s="24">
        <v>296</v>
      </c>
      <c r="M81" s="24" t="s">
        <v>126</v>
      </c>
      <c r="N81" s="38">
        <v>1065</v>
      </c>
      <c r="O81" s="38"/>
      <c r="P81" s="38"/>
      <c r="Q81" s="38"/>
      <c r="R81" s="38"/>
    </row>
    <row r="82" spans="2:18" s="2" customFormat="1" ht="11.25">
      <c r="B82" s="53" t="s">
        <v>176</v>
      </c>
      <c r="C82" s="51" t="s">
        <v>51</v>
      </c>
      <c r="D82" s="2" t="s">
        <v>177</v>
      </c>
      <c r="E82" s="1">
        <v>41</v>
      </c>
      <c r="F82" s="1">
        <v>328</v>
      </c>
      <c r="G82" s="27">
        <v>6104.9</v>
      </c>
      <c r="H82" s="27">
        <v>610.49</v>
      </c>
      <c r="I82" s="37">
        <v>39853</v>
      </c>
      <c r="J82" s="37">
        <v>40543</v>
      </c>
      <c r="K82" s="37">
        <v>40543</v>
      </c>
      <c r="L82" s="24">
        <v>296</v>
      </c>
      <c r="M82" s="24" t="s">
        <v>144</v>
      </c>
      <c r="N82" s="38">
        <v>690</v>
      </c>
      <c r="O82" s="38"/>
      <c r="P82" s="38"/>
      <c r="Q82" s="38"/>
      <c r="R82" s="38"/>
    </row>
    <row r="83" spans="2:18" s="2" customFormat="1" ht="11.25">
      <c r="B83" s="53" t="s">
        <v>178</v>
      </c>
      <c r="C83" s="51" t="s">
        <v>51</v>
      </c>
      <c r="D83" s="2" t="s">
        <v>179</v>
      </c>
      <c r="E83" s="1">
        <v>62</v>
      </c>
      <c r="F83" s="1">
        <v>999</v>
      </c>
      <c r="G83" s="27">
        <v>86756.25</v>
      </c>
      <c r="H83" s="27">
        <v>12393.75</v>
      </c>
      <c r="I83" s="37">
        <v>39421</v>
      </c>
      <c r="J83" s="37">
        <v>40178</v>
      </c>
      <c r="K83" s="37">
        <v>40543</v>
      </c>
      <c r="L83" s="24">
        <v>296</v>
      </c>
      <c r="M83" s="24" t="s">
        <v>180</v>
      </c>
      <c r="N83" s="38">
        <v>1122</v>
      </c>
      <c r="O83" s="38"/>
      <c r="P83" s="38"/>
      <c r="Q83" s="38"/>
      <c r="R83" s="38"/>
    </row>
    <row r="84" spans="2:18" s="2" customFormat="1" ht="11.25">
      <c r="B84" s="53" t="s">
        <v>181</v>
      </c>
      <c r="C84" s="51" t="s">
        <v>51</v>
      </c>
      <c r="D84" s="2" t="s">
        <v>182</v>
      </c>
      <c r="E84" s="1">
        <v>168</v>
      </c>
      <c r="F84" s="1">
        <v>4161</v>
      </c>
      <c r="G84" s="27">
        <v>104439.05</v>
      </c>
      <c r="H84" s="27">
        <v>20887.81</v>
      </c>
      <c r="I84" s="37">
        <v>39919</v>
      </c>
      <c r="J84" s="37">
        <v>40633</v>
      </c>
      <c r="K84" s="37">
        <v>40633</v>
      </c>
      <c r="L84" s="24">
        <v>386</v>
      </c>
      <c r="M84" s="24" t="s">
        <v>183</v>
      </c>
      <c r="N84" s="38">
        <v>714</v>
      </c>
      <c r="O84" s="38"/>
      <c r="P84" s="38"/>
      <c r="Q84" s="38"/>
      <c r="R84" s="38"/>
    </row>
    <row r="85" spans="2:18" s="2" customFormat="1" ht="11.25">
      <c r="B85" s="53" t="s">
        <v>184</v>
      </c>
      <c r="C85" s="51" t="s">
        <v>51</v>
      </c>
      <c r="D85" s="2" t="s">
        <v>185</v>
      </c>
      <c r="E85" s="1">
        <v>154</v>
      </c>
      <c r="F85" s="1">
        <v>5215</v>
      </c>
      <c r="G85" s="27">
        <v>222183.15</v>
      </c>
      <c r="H85" s="27">
        <v>33327.47</v>
      </c>
      <c r="I85" s="37">
        <v>39871</v>
      </c>
      <c r="J85" s="37">
        <v>40633</v>
      </c>
      <c r="K85" s="37">
        <v>40633</v>
      </c>
      <c r="L85" s="24">
        <v>386</v>
      </c>
      <c r="M85" s="24" t="s">
        <v>186</v>
      </c>
      <c r="N85" s="38">
        <v>762</v>
      </c>
      <c r="O85" s="38"/>
      <c r="P85" s="38"/>
      <c r="Q85" s="38"/>
      <c r="R85" s="38"/>
    </row>
    <row r="86" spans="2:18" s="2" customFormat="1" ht="11.25">
      <c r="B86" s="53" t="s">
        <v>187</v>
      </c>
      <c r="C86" s="51" t="s">
        <v>51</v>
      </c>
      <c r="D86" s="2" t="s">
        <v>188</v>
      </c>
      <c r="E86" s="1">
        <v>116</v>
      </c>
      <c r="F86" s="1">
        <v>2957</v>
      </c>
      <c r="G86" s="27">
        <v>110516.15</v>
      </c>
      <c r="H86" s="27">
        <v>12629.32</v>
      </c>
      <c r="I86" s="37">
        <v>39928</v>
      </c>
      <c r="J86" s="37">
        <v>40633</v>
      </c>
      <c r="K86" s="37">
        <v>40633</v>
      </c>
      <c r="L86" s="24">
        <v>386</v>
      </c>
      <c r="M86" s="24" t="s">
        <v>183</v>
      </c>
      <c r="N86" s="38">
        <v>705</v>
      </c>
      <c r="O86" s="38"/>
      <c r="P86" s="38"/>
      <c r="Q86" s="38"/>
      <c r="R86" s="38"/>
    </row>
    <row r="87" spans="2:18" s="2" customFormat="1" ht="11.25">
      <c r="B87" s="53" t="s">
        <v>189</v>
      </c>
      <c r="C87" s="51" t="s">
        <v>51</v>
      </c>
      <c r="D87" s="2" t="s">
        <v>190</v>
      </c>
      <c r="E87" s="1">
        <v>154</v>
      </c>
      <c r="F87" s="1">
        <v>5498</v>
      </c>
      <c r="G87" s="27">
        <v>215724.2</v>
      </c>
      <c r="H87" s="27">
        <v>97075.89</v>
      </c>
      <c r="I87" s="37">
        <v>39928</v>
      </c>
      <c r="J87" s="37">
        <v>40633</v>
      </c>
      <c r="K87" s="37">
        <v>40633</v>
      </c>
      <c r="L87" s="24">
        <v>386</v>
      </c>
      <c r="M87" s="24" t="s">
        <v>183</v>
      </c>
      <c r="N87" s="38">
        <v>705</v>
      </c>
      <c r="O87" s="38"/>
      <c r="P87" s="38"/>
      <c r="Q87" s="38"/>
      <c r="R87" s="38"/>
    </row>
    <row r="88" spans="2:18" s="2" customFormat="1" ht="11.25">
      <c r="B88" s="53" t="s">
        <v>191</v>
      </c>
      <c r="C88" s="51" t="s">
        <v>51</v>
      </c>
      <c r="D88" s="2" t="s">
        <v>192</v>
      </c>
      <c r="E88" s="1">
        <v>68</v>
      </c>
      <c r="F88" s="1">
        <v>2843</v>
      </c>
      <c r="G88" s="27">
        <v>119944.1</v>
      </c>
      <c r="H88" s="27">
        <v>53974.84</v>
      </c>
      <c r="I88" s="37">
        <v>39895</v>
      </c>
      <c r="J88" s="37">
        <v>40633</v>
      </c>
      <c r="K88" s="37">
        <v>40633</v>
      </c>
      <c r="L88" s="24">
        <v>386</v>
      </c>
      <c r="M88" s="24" t="s">
        <v>183</v>
      </c>
      <c r="N88" s="38">
        <v>738</v>
      </c>
      <c r="O88" s="38"/>
      <c r="P88" s="38"/>
      <c r="Q88" s="38"/>
      <c r="R88" s="38"/>
    </row>
    <row r="89" spans="2:18" s="2" customFormat="1" ht="11.25">
      <c r="B89" s="53" t="s">
        <v>193</v>
      </c>
      <c r="C89" s="51" t="s">
        <v>51</v>
      </c>
      <c r="D89" s="2" t="s">
        <v>194</v>
      </c>
      <c r="E89" s="1">
        <v>58</v>
      </c>
      <c r="F89" s="1">
        <v>861</v>
      </c>
      <c r="G89" s="27">
        <v>15294</v>
      </c>
      <c r="H89" s="27">
        <v>1529.4</v>
      </c>
      <c r="I89" s="37">
        <v>39847</v>
      </c>
      <c r="J89" s="37">
        <v>40633</v>
      </c>
      <c r="K89" s="37">
        <v>40633</v>
      </c>
      <c r="L89" s="24">
        <v>386</v>
      </c>
      <c r="M89" s="24" t="s">
        <v>66</v>
      </c>
      <c r="N89" s="38">
        <v>786</v>
      </c>
      <c r="O89" s="38"/>
      <c r="P89" s="38"/>
      <c r="Q89" s="38"/>
      <c r="R89" s="38"/>
    </row>
    <row r="90" spans="2:18" s="2" customFormat="1" ht="11.25">
      <c r="B90" s="53" t="s">
        <v>195</v>
      </c>
      <c r="C90" s="51" t="s">
        <v>51</v>
      </c>
      <c r="D90" s="2" t="s">
        <v>196</v>
      </c>
      <c r="E90" s="1">
        <v>81</v>
      </c>
      <c r="F90" s="1">
        <v>927</v>
      </c>
      <c r="G90" s="27">
        <v>35115.73</v>
      </c>
      <c r="H90" s="27">
        <v>3511.57</v>
      </c>
      <c r="I90" s="37">
        <v>39868</v>
      </c>
      <c r="J90" s="37">
        <v>40633</v>
      </c>
      <c r="K90" s="37">
        <v>40633</v>
      </c>
      <c r="L90" s="24">
        <v>386</v>
      </c>
      <c r="M90" s="24" t="s">
        <v>89</v>
      </c>
      <c r="N90" s="38">
        <v>765</v>
      </c>
      <c r="O90" s="38"/>
      <c r="P90" s="38"/>
      <c r="Q90" s="38"/>
      <c r="R90" s="38"/>
    </row>
    <row r="91" spans="2:18" s="2" customFormat="1" ht="11.25">
      <c r="B91" s="53" t="s">
        <v>197</v>
      </c>
      <c r="C91" s="51" t="s">
        <v>51</v>
      </c>
      <c r="D91" s="2" t="s">
        <v>198</v>
      </c>
      <c r="E91" s="1">
        <v>111</v>
      </c>
      <c r="F91" s="1">
        <v>834</v>
      </c>
      <c r="G91" s="27">
        <v>14411.21</v>
      </c>
      <c r="H91" s="27">
        <v>10870.37</v>
      </c>
      <c r="I91" s="37">
        <v>39498</v>
      </c>
      <c r="J91" s="37">
        <v>40268</v>
      </c>
      <c r="K91" s="37">
        <v>40633</v>
      </c>
      <c r="L91" s="24">
        <v>386</v>
      </c>
      <c r="M91" s="24" t="s">
        <v>199</v>
      </c>
      <c r="N91" s="38">
        <v>1135</v>
      </c>
      <c r="O91" s="38"/>
      <c r="P91" s="38"/>
      <c r="Q91" s="38"/>
      <c r="R91" s="38"/>
    </row>
    <row r="92" spans="2:18" s="2" customFormat="1" ht="11.25">
      <c r="B92" s="53" t="s">
        <v>200</v>
      </c>
      <c r="C92" s="51" t="s">
        <v>51</v>
      </c>
      <c r="D92" s="2" t="s">
        <v>201</v>
      </c>
      <c r="E92" s="1">
        <v>37</v>
      </c>
      <c r="F92" s="1">
        <v>296</v>
      </c>
      <c r="G92" s="27">
        <v>19500.67</v>
      </c>
      <c r="H92" s="27">
        <v>19025.04</v>
      </c>
      <c r="I92" s="37">
        <v>39610</v>
      </c>
      <c r="J92" s="37">
        <v>40268</v>
      </c>
      <c r="K92" s="37">
        <v>40633</v>
      </c>
      <c r="L92" s="24">
        <v>386</v>
      </c>
      <c r="M92" s="24" t="s">
        <v>84</v>
      </c>
      <c r="N92" s="38">
        <v>1023</v>
      </c>
      <c r="O92" s="38"/>
      <c r="P92" s="38"/>
      <c r="Q92" s="38"/>
      <c r="R92" s="38"/>
    </row>
    <row r="93" spans="2:18" s="2" customFormat="1" ht="11.25">
      <c r="B93" s="53" t="s">
        <v>202</v>
      </c>
      <c r="C93" s="51" t="s">
        <v>51</v>
      </c>
      <c r="D93" s="2" t="s">
        <v>203</v>
      </c>
      <c r="E93" s="1">
        <v>30</v>
      </c>
      <c r="F93" s="1">
        <v>624.8</v>
      </c>
      <c r="G93" s="27">
        <v>13526.8</v>
      </c>
      <c r="H93" s="27">
        <v>1352.68</v>
      </c>
      <c r="I93" s="37">
        <v>39909</v>
      </c>
      <c r="J93" s="37">
        <v>40633</v>
      </c>
      <c r="K93" s="37">
        <v>40633</v>
      </c>
      <c r="L93" s="24">
        <v>386</v>
      </c>
      <c r="M93" s="24" t="s">
        <v>204</v>
      </c>
      <c r="N93" s="38">
        <v>724</v>
      </c>
      <c r="O93" s="38"/>
      <c r="P93" s="38"/>
      <c r="Q93" s="38"/>
      <c r="R93" s="38"/>
    </row>
    <row r="94" spans="2:18" s="2" customFormat="1" ht="11.25">
      <c r="B94" s="53" t="s">
        <v>205</v>
      </c>
      <c r="C94" s="51" t="s">
        <v>51</v>
      </c>
      <c r="D94" s="2" t="s">
        <v>206</v>
      </c>
      <c r="E94" s="1">
        <v>46</v>
      </c>
      <c r="F94" s="1">
        <v>522.2</v>
      </c>
      <c r="G94" s="27">
        <v>13660.5</v>
      </c>
      <c r="H94" s="27">
        <v>1366.05</v>
      </c>
      <c r="I94" s="37">
        <v>39916</v>
      </c>
      <c r="J94" s="37">
        <v>40633</v>
      </c>
      <c r="K94" s="37">
        <v>40633</v>
      </c>
      <c r="L94" s="24">
        <v>386</v>
      </c>
      <c r="M94" s="24" t="s">
        <v>160</v>
      </c>
      <c r="N94" s="38">
        <v>717</v>
      </c>
      <c r="O94" s="38"/>
      <c r="P94" s="38"/>
      <c r="Q94" s="38"/>
      <c r="R94" s="38"/>
    </row>
    <row r="95" spans="2:18" s="2" customFormat="1" ht="11.25">
      <c r="B95" s="53" t="s">
        <v>207</v>
      </c>
      <c r="C95" s="51" t="s">
        <v>51</v>
      </c>
      <c r="D95" s="2" t="s">
        <v>208</v>
      </c>
      <c r="E95" s="1">
        <v>86</v>
      </c>
      <c r="F95" s="1">
        <v>1200</v>
      </c>
      <c r="G95" s="27">
        <v>25925.1</v>
      </c>
      <c r="H95" s="27">
        <v>2592.51</v>
      </c>
      <c r="I95" s="37">
        <v>39846</v>
      </c>
      <c r="J95" s="37">
        <v>40633</v>
      </c>
      <c r="K95" s="37">
        <v>40633</v>
      </c>
      <c r="L95" s="24">
        <v>386</v>
      </c>
      <c r="M95" s="24" t="s">
        <v>160</v>
      </c>
      <c r="N95" s="38">
        <v>787</v>
      </c>
      <c r="O95" s="38"/>
      <c r="P95" s="38"/>
      <c r="Q95" s="38"/>
      <c r="R95" s="38"/>
    </row>
    <row r="96" spans="2:18" s="2" customFormat="1" ht="11.25">
      <c r="B96" s="53" t="s">
        <v>209</v>
      </c>
      <c r="C96" s="51" t="s">
        <v>51</v>
      </c>
      <c r="D96" s="2" t="s">
        <v>210</v>
      </c>
      <c r="E96" s="1">
        <v>151</v>
      </c>
      <c r="F96" s="1">
        <v>2039</v>
      </c>
      <c r="G96" s="27">
        <v>52226</v>
      </c>
      <c r="H96" s="27">
        <v>5222.6</v>
      </c>
      <c r="I96" s="37">
        <v>39916</v>
      </c>
      <c r="J96" s="37">
        <v>40633</v>
      </c>
      <c r="K96" s="37">
        <v>40633</v>
      </c>
      <c r="L96" s="24">
        <v>386</v>
      </c>
      <c r="M96" s="24" t="s">
        <v>69</v>
      </c>
      <c r="N96" s="38">
        <v>717</v>
      </c>
      <c r="O96" s="38"/>
      <c r="P96" s="38"/>
      <c r="Q96" s="38"/>
      <c r="R96" s="38"/>
    </row>
    <row r="97" spans="2:18" s="2" customFormat="1" ht="11.25">
      <c r="B97" s="53" t="s">
        <v>211</v>
      </c>
      <c r="C97" s="51" t="s">
        <v>51</v>
      </c>
      <c r="D97" s="2" t="s">
        <v>212</v>
      </c>
      <c r="E97" s="1">
        <v>77</v>
      </c>
      <c r="F97" s="1">
        <v>756</v>
      </c>
      <c r="G97" s="27">
        <v>23107.45</v>
      </c>
      <c r="H97" s="27">
        <v>2310.75</v>
      </c>
      <c r="I97" s="37">
        <v>39856</v>
      </c>
      <c r="J97" s="37">
        <v>40695</v>
      </c>
      <c r="K97" s="37">
        <v>40695</v>
      </c>
      <c r="L97" s="24">
        <v>448</v>
      </c>
      <c r="M97" s="24" t="s">
        <v>160</v>
      </c>
      <c r="N97" s="38">
        <v>839</v>
      </c>
      <c r="O97" s="38"/>
      <c r="P97" s="38"/>
      <c r="Q97" s="38"/>
      <c r="R97" s="38"/>
    </row>
    <row r="98" spans="2:18" s="2" customFormat="1" ht="11.25">
      <c r="B98" s="53" t="s">
        <v>213</v>
      </c>
      <c r="C98" s="51" t="s">
        <v>51</v>
      </c>
      <c r="D98" s="2" t="s">
        <v>214</v>
      </c>
      <c r="E98" s="1">
        <v>107</v>
      </c>
      <c r="F98" s="1">
        <v>1654</v>
      </c>
      <c r="G98" s="27">
        <v>46080</v>
      </c>
      <c r="H98" s="27">
        <v>4608</v>
      </c>
      <c r="I98" s="37">
        <v>39870</v>
      </c>
      <c r="J98" s="37">
        <v>40724</v>
      </c>
      <c r="K98" s="37">
        <v>40724</v>
      </c>
      <c r="L98" s="24">
        <v>477</v>
      </c>
      <c r="M98" s="24" t="s">
        <v>215</v>
      </c>
      <c r="N98" s="38">
        <v>854</v>
      </c>
      <c r="O98" s="38"/>
      <c r="P98" s="38"/>
      <c r="Q98" s="38"/>
      <c r="R98" s="38"/>
    </row>
    <row r="99" spans="2:18" s="2" customFormat="1" ht="11.25">
      <c r="B99" s="53" t="s">
        <v>216</v>
      </c>
      <c r="C99" s="51" t="s">
        <v>51</v>
      </c>
      <c r="D99" s="2" t="s">
        <v>217</v>
      </c>
      <c r="E99" s="1">
        <v>258</v>
      </c>
      <c r="F99" s="1">
        <v>4385</v>
      </c>
      <c r="G99" s="27">
        <v>200323.35</v>
      </c>
      <c r="H99" s="27">
        <v>20032.34</v>
      </c>
      <c r="I99" s="37">
        <v>39622</v>
      </c>
      <c r="J99" s="37">
        <v>40724</v>
      </c>
      <c r="K99" s="37">
        <v>40724</v>
      </c>
      <c r="L99" s="24">
        <v>477</v>
      </c>
      <c r="M99" s="24" t="s">
        <v>84</v>
      </c>
      <c r="N99" s="38">
        <v>1102</v>
      </c>
      <c r="O99" s="38"/>
      <c r="P99" s="38"/>
      <c r="Q99" s="38"/>
      <c r="R99" s="38"/>
    </row>
    <row r="100" spans="2:18" s="2" customFormat="1" ht="11.25">
      <c r="B100" s="53" t="s">
        <v>218</v>
      </c>
      <c r="C100" s="51" t="s">
        <v>51</v>
      </c>
      <c r="D100" s="2" t="s">
        <v>219</v>
      </c>
      <c r="E100" s="1">
        <v>109</v>
      </c>
      <c r="F100" s="1">
        <v>3756</v>
      </c>
      <c r="G100" s="27">
        <v>168186.5</v>
      </c>
      <c r="H100" s="27">
        <v>16818.65</v>
      </c>
      <c r="I100" s="37">
        <v>40214</v>
      </c>
      <c r="J100" s="37">
        <v>40724</v>
      </c>
      <c r="K100" s="37">
        <v>40724</v>
      </c>
      <c r="L100" s="24">
        <v>477</v>
      </c>
      <c r="M100" s="24" t="s">
        <v>220</v>
      </c>
      <c r="N100" s="38">
        <v>510</v>
      </c>
      <c r="O100" s="38"/>
      <c r="P100" s="38"/>
      <c r="Q100" s="38"/>
      <c r="R100" s="38"/>
    </row>
    <row r="101" spans="2:18" s="2" customFormat="1" ht="11.25">
      <c r="B101" s="53" t="s">
        <v>221</v>
      </c>
      <c r="C101" s="51" t="s">
        <v>51</v>
      </c>
      <c r="D101" s="2" t="s">
        <v>222</v>
      </c>
      <c r="E101" s="1">
        <v>64</v>
      </c>
      <c r="F101" s="1">
        <v>1947.7</v>
      </c>
      <c r="G101" s="27">
        <v>73125.18</v>
      </c>
      <c r="H101" s="27">
        <v>7312.52</v>
      </c>
      <c r="I101" s="37">
        <v>39976</v>
      </c>
      <c r="J101" s="37">
        <v>40724</v>
      </c>
      <c r="K101" s="37">
        <v>40724</v>
      </c>
      <c r="L101" s="24">
        <v>477</v>
      </c>
      <c r="M101" s="24" t="s">
        <v>69</v>
      </c>
      <c r="N101" s="38">
        <v>748</v>
      </c>
      <c r="O101" s="38"/>
      <c r="P101" s="38"/>
      <c r="Q101" s="38"/>
      <c r="R101" s="38"/>
    </row>
    <row r="102" spans="2:18" s="2" customFormat="1" ht="11.25">
      <c r="B102" s="53" t="s">
        <v>223</v>
      </c>
      <c r="C102" s="51" t="s">
        <v>51</v>
      </c>
      <c r="D102" s="2" t="s">
        <v>224</v>
      </c>
      <c r="E102" s="1">
        <v>58</v>
      </c>
      <c r="F102" s="1">
        <v>1189</v>
      </c>
      <c r="G102" s="27">
        <v>31355.05</v>
      </c>
      <c r="H102" s="27">
        <v>3135.51</v>
      </c>
      <c r="I102" s="37">
        <v>39847</v>
      </c>
      <c r="J102" s="37">
        <v>40724</v>
      </c>
      <c r="K102" s="37">
        <v>40724</v>
      </c>
      <c r="L102" s="24">
        <v>477</v>
      </c>
      <c r="M102" s="24" t="s">
        <v>149</v>
      </c>
      <c r="N102" s="38">
        <v>877</v>
      </c>
      <c r="O102" s="38"/>
      <c r="P102" s="38"/>
      <c r="Q102" s="38"/>
      <c r="R102" s="38"/>
    </row>
    <row r="103" spans="2:18" s="2" customFormat="1" ht="11.25">
      <c r="B103" s="53" t="s">
        <v>225</v>
      </c>
      <c r="C103" s="51" t="s">
        <v>51</v>
      </c>
      <c r="D103" s="2" t="s">
        <v>226</v>
      </c>
      <c r="E103" s="1">
        <v>23</v>
      </c>
      <c r="F103" s="1">
        <v>394</v>
      </c>
      <c r="G103" s="27">
        <v>15942.7</v>
      </c>
      <c r="H103" s="27">
        <v>1594.27</v>
      </c>
      <c r="I103" s="37">
        <v>40008</v>
      </c>
      <c r="J103" s="37">
        <v>40724</v>
      </c>
      <c r="K103" s="37">
        <v>40724</v>
      </c>
      <c r="L103" s="24">
        <v>477</v>
      </c>
      <c r="M103" s="24" t="s">
        <v>171</v>
      </c>
      <c r="N103" s="38">
        <v>716</v>
      </c>
      <c r="O103" s="38"/>
      <c r="P103" s="38"/>
      <c r="Q103" s="38"/>
      <c r="R103" s="38"/>
    </row>
    <row r="104" spans="2:18" s="2" customFormat="1" ht="11.25">
      <c r="B104" s="53" t="s">
        <v>227</v>
      </c>
      <c r="C104" s="51" t="s">
        <v>51</v>
      </c>
      <c r="D104" s="2" t="s">
        <v>228</v>
      </c>
      <c r="E104" s="1">
        <v>115</v>
      </c>
      <c r="F104" s="1">
        <v>1914</v>
      </c>
      <c r="G104" s="27">
        <v>50781.75</v>
      </c>
      <c r="H104" s="27">
        <v>7617.26</v>
      </c>
      <c r="I104" s="37">
        <v>39828</v>
      </c>
      <c r="J104" s="37">
        <v>40816</v>
      </c>
      <c r="K104" s="37">
        <v>40816</v>
      </c>
      <c r="L104" s="24">
        <v>569</v>
      </c>
      <c r="M104" s="24" t="s">
        <v>69</v>
      </c>
      <c r="N104" s="38">
        <v>988</v>
      </c>
      <c r="O104" s="38"/>
      <c r="P104" s="38"/>
      <c r="Q104" s="38"/>
      <c r="R104" s="38"/>
    </row>
    <row r="105" spans="2:18" s="2" customFormat="1" ht="11.25">
      <c r="B105" s="53" t="s">
        <v>229</v>
      </c>
      <c r="C105" s="51" t="s">
        <v>51</v>
      </c>
      <c r="D105" s="2" t="s">
        <v>230</v>
      </c>
      <c r="E105" s="1">
        <v>78</v>
      </c>
      <c r="F105" s="1">
        <v>411</v>
      </c>
      <c r="G105" s="27">
        <v>10428.02</v>
      </c>
      <c r="H105" s="27">
        <v>10428.02</v>
      </c>
      <c r="I105" s="37">
        <v>39967</v>
      </c>
      <c r="J105" s="37">
        <v>40816</v>
      </c>
      <c r="K105" s="37">
        <v>40816</v>
      </c>
      <c r="L105" s="24">
        <v>569</v>
      </c>
      <c r="M105" s="24" t="s">
        <v>59</v>
      </c>
      <c r="N105" s="38">
        <v>849</v>
      </c>
      <c r="O105" s="38"/>
      <c r="P105" s="38"/>
      <c r="Q105" s="38"/>
      <c r="R105" s="38"/>
    </row>
    <row r="106" spans="2:18" s="2" customFormat="1" ht="11.25">
      <c r="B106" s="53" t="s">
        <v>231</v>
      </c>
      <c r="C106" s="51" t="s">
        <v>51</v>
      </c>
      <c r="D106" s="2" t="s">
        <v>232</v>
      </c>
      <c r="E106" s="1">
        <v>79</v>
      </c>
      <c r="F106" s="1">
        <v>1117</v>
      </c>
      <c r="G106" s="27">
        <v>25903.57</v>
      </c>
      <c r="H106" s="27">
        <v>2590.36</v>
      </c>
      <c r="I106" s="37">
        <v>39976</v>
      </c>
      <c r="J106" s="37">
        <v>40816</v>
      </c>
      <c r="K106" s="37">
        <v>40816</v>
      </c>
      <c r="L106" s="24">
        <v>569</v>
      </c>
      <c r="M106" s="24" t="s">
        <v>69</v>
      </c>
      <c r="N106" s="38">
        <v>840</v>
      </c>
      <c r="O106" s="38"/>
      <c r="P106" s="38"/>
      <c r="Q106" s="38"/>
      <c r="R106" s="38"/>
    </row>
    <row r="107" spans="2:18" s="2" customFormat="1" ht="11.25">
      <c r="B107" s="53" t="s">
        <v>233</v>
      </c>
      <c r="C107" s="51" t="s">
        <v>51</v>
      </c>
      <c r="D107" s="2" t="s">
        <v>234</v>
      </c>
      <c r="E107" s="1">
        <v>121</v>
      </c>
      <c r="F107" s="1">
        <v>1240</v>
      </c>
      <c r="G107" s="27">
        <v>21527.39</v>
      </c>
      <c r="H107" s="27">
        <v>2152.74</v>
      </c>
      <c r="I107" s="37">
        <v>40106</v>
      </c>
      <c r="J107" s="37">
        <v>40816</v>
      </c>
      <c r="K107" s="37">
        <v>40816</v>
      </c>
      <c r="L107" s="24">
        <v>569</v>
      </c>
      <c r="M107" s="24" t="s">
        <v>69</v>
      </c>
      <c r="N107" s="38">
        <v>710</v>
      </c>
      <c r="O107" s="38"/>
      <c r="P107" s="38"/>
      <c r="Q107" s="38"/>
      <c r="R107" s="38"/>
    </row>
    <row r="108" spans="2:18" s="2" customFormat="1" ht="11.25">
      <c r="B108" s="53" t="s">
        <v>235</v>
      </c>
      <c r="C108" s="51" t="s">
        <v>51</v>
      </c>
      <c r="D108" s="2" t="s">
        <v>236</v>
      </c>
      <c r="E108" s="1">
        <v>121</v>
      </c>
      <c r="F108" s="1">
        <v>1398</v>
      </c>
      <c r="G108" s="27">
        <v>38016.6</v>
      </c>
      <c r="H108" s="27">
        <v>3801.66</v>
      </c>
      <c r="I108" s="37">
        <v>40203</v>
      </c>
      <c r="J108" s="37">
        <v>40816</v>
      </c>
      <c r="K108" s="37">
        <v>40816</v>
      </c>
      <c r="L108" s="24">
        <v>569</v>
      </c>
      <c r="M108" s="24" t="s">
        <v>101</v>
      </c>
      <c r="N108" s="38">
        <v>613</v>
      </c>
      <c r="O108" s="38"/>
      <c r="P108" s="38"/>
      <c r="Q108" s="38"/>
      <c r="R108" s="38"/>
    </row>
    <row r="109" spans="2:18" s="2" customFormat="1" ht="11.25">
      <c r="B109" s="53" t="s">
        <v>237</v>
      </c>
      <c r="C109" s="51" t="s">
        <v>51</v>
      </c>
      <c r="D109" s="2" t="s">
        <v>238</v>
      </c>
      <c r="E109" s="1">
        <v>10</v>
      </c>
      <c r="F109" s="1">
        <v>55</v>
      </c>
      <c r="G109" s="27">
        <v>385</v>
      </c>
      <c r="H109" s="27">
        <v>385</v>
      </c>
      <c r="I109" s="37">
        <v>39937</v>
      </c>
      <c r="J109" s="37">
        <v>40816</v>
      </c>
      <c r="K109" s="37">
        <v>40816</v>
      </c>
      <c r="L109" s="24">
        <v>569</v>
      </c>
      <c r="M109" s="24" t="s">
        <v>239</v>
      </c>
      <c r="N109" s="38">
        <v>879</v>
      </c>
      <c r="O109" s="38"/>
      <c r="P109" s="38"/>
      <c r="Q109" s="38"/>
      <c r="R109" s="38"/>
    </row>
    <row r="110" spans="2:18" s="2" customFormat="1" ht="11.25">
      <c r="B110" s="53" t="s">
        <v>240</v>
      </c>
      <c r="C110" s="51" t="s">
        <v>51</v>
      </c>
      <c r="D110" s="2" t="s">
        <v>241</v>
      </c>
      <c r="E110" s="1">
        <v>18</v>
      </c>
      <c r="F110" s="1">
        <v>275</v>
      </c>
      <c r="G110" s="27">
        <v>7287.2</v>
      </c>
      <c r="H110" s="27">
        <v>728.72</v>
      </c>
      <c r="I110" s="37">
        <v>40122</v>
      </c>
      <c r="J110" s="37">
        <v>40816</v>
      </c>
      <c r="K110" s="37">
        <v>40816</v>
      </c>
      <c r="L110" s="24">
        <v>569</v>
      </c>
      <c r="M110" s="24" t="s">
        <v>89</v>
      </c>
      <c r="N110" s="38">
        <v>694</v>
      </c>
      <c r="O110" s="38"/>
      <c r="P110" s="38"/>
      <c r="Q110" s="38"/>
      <c r="R110" s="38"/>
    </row>
    <row r="111" spans="2:18" s="2" customFormat="1" ht="11.25">
      <c r="B111" s="53" t="s">
        <v>242</v>
      </c>
      <c r="C111" s="51" t="s">
        <v>51</v>
      </c>
      <c r="D111" s="2" t="s">
        <v>243</v>
      </c>
      <c r="E111" s="1">
        <v>69</v>
      </c>
      <c r="F111" s="1">
        <v>2321</v>
      </c>
      <c r="G111" s="27">
        <v>151816.09</v>
      </c>
      <c r="H111" s="27">
        <v>113862.07</v>
      </c>
      <c r="I111" s="37">
        <v>39847</v>
      </c>
      <c r="J111" s="37">
        <v>40816</v>
      </c>
      <c r="K111" s="37">
        <v>40816</v>
      </c>
      <c r="L111" s="24">
        <v>569</v>
      </c>
      <c r="M111" s="24" t="s">
        <v>84</v>
      </c>
      <c r="N111" s="38">
        <v>969</v>
      </c>
      <c r="O111" s="38"/>
      <c r="P111" s="38"/>
      <c r="Q111" s="38"/>
      <c r="R111" s="38"/>
    </row>
    <row r="112" spans="2:18" s="2" customFormat="1" ht="11.25">
      <c r="B112" s="53" t="s">
        <v>244</v>
      </c>
      <c r="C112" s="51" t="s">
        <v>51</v>
      </c>
      <c r="D112" s="2" t="s">
        <v>245</v>
      </c>
      <c r="E112" s="1">
        <v>47</v>
      </c>
      <c r="F112" s="1">
        <v>222</v>
      </c>
      <c r="G112" s="27">
        <v>7283</v>
      </c>
      <c r="H112" s="27">
        <v>728.3</v>
      </c>
      <c r="I112" s="37">
        <v>40130</v>
      </c>
      <c r="J112" s="37">
        <v>40816</v>
      </c>
      <c r="K112" s="37">
        <v>40816</v>
      </c>
      <c r="L112" s="24">
        <v>569</v>
      </c>
      <c r="M112" s="24" t="s">
        <v>66</v>
      </c>
      <c r="N112" s="38">
        <v>686</v>
      </c>
      <c r="O112" s="38"/>
      <c r="P112" s="38"/>
      <c r="Q112" s="38"/>
      <c r="R112" s="38"/>
    </row>
    <row r="113" spans="2:18" s="2" customFormat="1" ht="11.25">
      <c r="B113" s="53" t="s">
        <v>246</v>
      </c>
      <c r="C113" s="51" t="s">
        <v>51</v>
      </c>
      <c r="D113" s="2" t="s">
        <v>247</v>
      </c>
      <c r="E113" s="1">
        <v>139</v>
      </c>
      <c r="F113" s="1">
        <v>1666</v>
      </c>
      <c r="G113" s="27">
        <v>42038.95</v>
      </c>
      <c r="H113" s="27">
        <v>4203.9</v>
      </c>
      <c r="I113" s="37">
        <v>39876</v>
      </c>
      <c r="J113" s="37">
        <v>40816</v>
      </c>
      <c r="K113" s="37">
        <v>40816</v>
      </c>
      <c r="L113" s="24">
        <v>569</v>
      </c>
      <c r="M113" s="24" t="s">
        <v>144</v>
      </c>
      <c r="N113" s="38">
        <v>940</v>
      </c>
      <c r="O113" s="38"/>
      <c r="P113" s="38"/>
      <c r="Q113" s="38"/>
      <c r="R113" s="38"/>
    </row>
    <row r="114" spans="2:18" s="2" customFormat="1" ht="11.25">
      <c r="B114" s="53" t="s">
        <v>248</v>
      </c>
      <c r="C114" s="51" t="s">
        <v>51</v>
      </c>
      <c r="D114" s="2" t="s">
        <v>249</v>
      </c>
      <c r="E114" s="1">
        <v>47</v>
      </c>
      <c r="F114" s="1">
        <v>343</v>
      </c>
      <c r="G114" s="27">
        <v>9489.9</v>
      </c>
      <c r="H114" s="27">
        <v>948.99</v>
      </c>
      <c r="I114" s="37">
        <v>39967</v>
      </c>
      <c r="J114" s="37">
        <v>40816</v>
      </c>
      <c r="K114" s="37">
        <v>40816</v>
      </c>
      <c r="L114" s="24">
        <v>569</v>
      </c>
      <c r="M114" s="24" t="s">
        <v>59</v>
      </c>
      <c r="N114" s="38">
        <v>849</v>
      </c>
      <c r="O114" s="38"/>
      <c r="P114" s="38"/>
      <c r="Q114" s="38"/>
      <c r="R114" s="38"/>
    </row>
    <row r="115" spans="2:18" s="2" customFormat="1" ht="11.25">
      <c r="B115" s="53" t="s">
        <v>250</v>
      </c>
      <c r="C115" s="51" t="s">
        <v>71</v>
      </c>
      <c r="D115" s="2" t="s">
        <v>251</v>
      </c>
      <c r="E115" s="1">
        <v>37</v>
      </c>
      <c r="F115" s="1">
        <v>509</v>
      </c>
      <c r="G115" s="27">
        <v>9739.51</v>
      </c>
      <c r="H115" s="27">
        <v>4869.75</v>
      </c>
      <c r="I115" s="37">
        <v>39764</v>
      </c>
      <c r="J115" s="37">
        <v>40816</v>
      </c>
      <c r="K115" s="37">
        <v>40816</v>
      </c>
      <c r="L115" s="24">
        <v>569</v>
      </c>
      <c r="M115" s="24" t="s">
        <v>252</v>
      </c>
      <c r="N115" s="38">
        <v>1052</v>
      </c>
      <c r="O115" s="38"/>
      <c r="P115" s="38"/>
      <c r="Q115" s="38"/>
      <c r="R115" s="38"/>
    </row>
    <row r="116" spans="2:18" s="2" customFormat="1" ht="11.25">
      <c r="B116" s="53" t="s">
        <v>253</v>
      </c>
      <c r="C116" s="51" t="s">
        <v>51</v>
      </c>
      <c r="D116" s="2" t="s">
        <v>254</v>
      </c>
      <c r="E116" s="1">
        <v>116</v>
      </c>
      <c r="F116" s="1">
        <v>877</v>
      </c>
      <c r="G116" s="27">
        <v>36899.8</v>
      </c>
      <c r="H116" s="27">
        <v>3689.98</v>
      </c>
      <c r="I116" s="37">
        <v>39760</v>
      </c>
      <c r="J116" s="37">
        <v>40877</v>
      </c>
      <c r="K116" s="37">
        <v>40877</v>
      </c>
      <c r="L116" s="24">
        <v>630</v>
      </c>
      <c r="M116" s="24" t="s">
        <v>66</v>
      </c>
      <c r="N116" s="38">
        <v>1117</v>
      </c>
      <c r="O116" s="38"/>
      <c r="P116" s="38"/>
      <c r="Q116" s="38"/>
      <c r="R116" s="38"/>
    </row>
    <row r="117" spans="2:18" s="2" customFormat="1" ht="11.25">
      <c r="B117" s="53" t="s">
        <v>255</v>
      </c>
      <c r="C117" s="51" t="s">
        <v>51</v>
      </c>
      <c r="D117" s="2" t="s">
        <v>256</v>
      </c>
      <c r="E117" s="1">
        <v>32</v>
      </c>
      <c r="F117" s="1">
        <v>256.4</v>
      </c>
      <c r="G117" s="27">
        <v>5253.3</v>
      </c>
      <c r="H117" s="27">
        <v>525.33</v>
      </c>
      <c r="I117" s="37">
        <v>40149</v>
      </c>
      <c r="J117" s="37">
        <v>40878</v>
      </c>
      <c r="K117" s="37">
        <v>40878</v>
      </c>
      <c r="L117" s="24">
        <v>631</v>
      </c>
      <c r="M117" s="24" t="s">
        <v>165</v>
      </c>
      <c r="N117" s="38">
        <v>729</v>
      </c>
      <c r="O117" s="38"/>
      <c r="P117" s="38"/>
      <c r="Q117" s="38"/>
      <c r="R117" s="38"/>
    </row>
    <row r="118" spans="2:18" s="2" customFormat="1" ht="11.25">
      <c r="B118" s="53" t="s">
        <v>257</v>
      </c>
      <c r="C118" s="51" t="s">
        <v>51</v>
      </c>
      <c r="D118" s="2" t="s">
        <v>258</v>
      </c>
      <c r="E118" s="1">
        <v>12</v>
      </c>
      <c r="F118" s="1">
        <v>134.8</v>
      </c>
      <c r="G118" s="27">
        <v>1719.77</v>
      </c>
      <c r="H118" s="27">
        <v>171.98</v>
      </c>
      <c r="I118" s="37">
        <v>40134</v>
      </c>
      <c r="J118" s="37">
        <v>40908</v>
      </c>
      <c r="K118" s="37">
        <v>40908</v>
      </c>
      <c r="L118" s="24">
        <v>661</v>
      </c>
      <c r="M118" s="24" t="s">
        <v>69</v>
      </c>
      <c r="N118" s="38">
        <v>774</v>
      </c>
      <c r="O118" s="38"/>
      <c r="P118" s="38"/>
      <c r="Q118" s="38"/>
      <c r="R118" s="38"/>
    </row>
    <row r="119" spans="2:18" s="2" customFormat="1" ht="11.25">
      <c r="B119" s="53" t="s">
        <v>259</v>
      </c>
      <c r="C119" s="51" t="s">
        <v>51</v>
      </c>
      <c r="D119" s="2" t="s">
        <v>260</v>
      </c>
      <c r="E119" s="1">
        <v>110</v>
      </c>
      <c r="F119" s="1">
        <v>1088.6</v>
      </c>
      <c r="G119" s="27">
        <v>19640.3</v>
      </c>
      <c r="H119" s="27">
        <v>1964.03</v>
      </c>
      <c r="I119" s="37">
        <v>39980</v>
      </c>
      <c r="J119" s="37">
        <v>40908</v>
      </c>
      <c r="K119" s="37">
        <v>40908</v>
      </c>
      <c r="L119" s="24">
        <v>661</v>
      </c>
      <c r="M119" s="24" t="s">
        <v>59</v>
      </c>
      <c r="N119" s="38">
        <v>928</v>
      </c>
      <c r="O119" s="38"/>
      <c r="P119" s="38"/>
      <c r="Q119" s="38"/>
      <c r="R119" s="38"/>
    </row>
    <row r="120" spans="2:18" s="2" customFormat="1" ht="11.25">
      <c r="B120" s="53" t="s">
        <v>261</v>
      </c>
      <c r="C120" s="51" t="s">
        <v>51</v>
      </c>
      <c r="D120" s="2" t="s">
        <v>262</v>
      </c>
      <c r="E120" s="1">
        <v>61</v>
      </c>
      <c r="F120" s="1">
        <v>1273</v>
      </c>
      <c r="G120" s="27">
        <v>32348.6</v>
      </c>
      <c r="H120" s="27">
        <v>3234.86</v>
      </c>
      <c r="I120" s="37">
        <v>40008</v>
      </c>
      <c r="J120" s="37">
        <v>40908</v>
      </c>
      <c r="K120" s="37">
        <v>40908</v>
      </c>
      <c r="L120" s="24">
        <v>661</v>
      </c>
      <c r="M120" s="24" t="s">
        <v>171</v>
      </c>
      <c r="N120" s="38">
        <v>900</v>
      </c>
      <c r="O120" s="38"/>
      <c r="P120" s="38"/>
      <c r="Q120" s="38"/>
      <c r="R120" s="38"/>
    </row>
    <row r="121" spans="2:18" s="2" customFormat="1" ht="11.25">
      <c r="B121" s="53" t="s">
        <v>263</v>
      </c>
      <c r="C121" s="51" t="s">
        <v>51</v>
      </c>
      <c r="D121" s="2" t="s">
        <v>264</v>
      </c>
      <c r="E121" s="1">
        <v>55</v>
      </c>
      <c r="F121" s="1">
        <v>750</v>
      </c>
      <c r="G121" s="27">
        <v>20117.19</v>
      </c>
      <c r="H121" s="27">
        <v>2011.72</v>
      </c>
      <c r="I121" s="37">
        <v>40165</v>
      </c>
      <c r="J121" s="37">
        <v>40908</v>
      </c>
      <c r="K121" s="37">
        <v>40908</v>
      </c>
      <c r="L121" s="24">
        <v>661</v>
      </c>
      <c r="M121" s="24" t="s">
        <v>171</v>
      </c>
      <c r="N121" s="38">
        <v>743</v>
      </c>
      <c r="O121" s="38"/>
      <c r="P121" s="38"/>
      <c r="Q121" s="38"/>
      <c r="R121" s="38"/>
    </row>
    <row r="122" spans="2:18" s="2" customFormat="1" ht="11.25">
      <c r="B122" s="53" t="s">
        <v>265</v>
      </c>
      <c r="C122" s="51" t="s">
        <v>51</v>
      </c>
      <c r="D122" s="2" t="s">
        <v>266</v>
      </c>
      <c r="E122" s="1">
        <v>62</v>
      </c>
      <c r="F122" s="1">
        <v>1254</v>
      </c>
      <c r="G122" s="27">
        <v>45919.19</v>
      </c>
      <c r="H122" s="27">
        <v>4591.92</v>
      </c>
      <c r="I122" s="37">
        <v>40148</v>
      </c>
      <c r="J122" s="37">
        <v>40908</v>
      </c>
      <c r="K122" s="37">
        <v>40908</v>
      </c>
      <c r="L122" s="24">
        <v>661</v>
      </c>
      <c r="M122" s="24" t="s">
        <v>69</v>
      </c>
      <c r="N122" s="38">
        <v>760</v>
      </c>
      <c r="O122" s="38"/>
      <c r="P122" s="38"/>
      <c r="Q122" s="38"/>
      <c r="R122" s="38"/>
    </row>
    <row r="123" spans="2:18" s="2" customFormat="1" ht="11.25">
      <c r="B123" s="53" t="s">
        <v>267</v>
      </c>
      <c r="C123" s="51" t="s">
        <v>51</v>
      </c>
      <c r="D123" s="2" t="s">
        <v>268</v>
      </c>
      <c r="E123" s="1">
        <v>184</v>
      </c>
      <c r="F123" s="1">
        <v>2793</v>
      </c>
      <c r="G123" s="27">
        <v>87410.65</v>
      </c>
      <c r="H123" s="27">
        <v>8741.07</v>
      </c>
      <c r="I123" s="37">
        <v>39833</v>
      </c>
      <c r="J123" s="37">
        <v>40908</v>
      </c>
      <c r="K123" s="37">
        <v>40908</v>
      </c>
      <c r="L123" s="24">
        <v>661</v>
      </c>
      <c r="M123" s="24" t="s">
        <v>114</v>
      </c>
      <c r="N123" s="38">
        <v>1075</v>
      </c>
      <c r="O123" s="38"/>
      <c r="P123" s="38"/>
      <c r="Q123" s="38"/>
      <c r="R123" s="38"/>
    </row>
    <row r="124" spans="2:18" s="2" customFormat="1" ht="11.25">
      <c r="B124" s="53" t="s">
        <v>269</v>
      </c>
      <c r="C124" s="51" t="s">
        <v>51</v>
      </c>
      <c r="D124" s="2" t="s">
        <v>270</v>
      </c>
      <c r="E124" s="1">
        <v>12</v>
      </c>
      <c r="F124" s="1">
        <v>238</v>
      </c>
      <c r="G124" s="27">
        <v>13562</v>
      </c>
      <c r="H124" s="27">
        <v>1356.2</v>
      </c>
      <c r="I124" s="37">
        <v>39847</v>
      </c>
      <c r="J124" s="37">
        <v>40908</v>
      </c>
      <c r="K124" s="37">
        <v>40908</v>
      </c>
      <c r="L124" s="24">
        <v>661</v>
      </c>
      <c r="M124" s="24" t="s">
        <v>66</v>
      </c>
      <c r="N124" s="38">
        <v>1061</v>
      </c>
      <c r="O124" s="38"/>
      <c r="P124" s="38"/>
      <c r="Q124" s="38"/>
      <c r="R124" s="38"/>
    </row>
    <row r="125" spans="2:18" s="2" customFormat="1" ht="11.25">
      <c r="B125" s="53" t="s">
        <v>271</v>
      </c>
      <c r="C125" s="51" t="s">
        <v>51</v>
      </c>
      <c r="D125" s="2" t="s">
        <v>272</v>
      </c>
      <c r="E125" s="1">
        <v>52</v>
      </c>
      <c r="F125" s="1">
        <v>404</v>
      </c>
      <c r="G125" s="27">
        <v>11391.6</v>
      </c>
      <c r="H125" s="27">
        <v>1139.16</v>
      </c>
      <c r="I125" s="37">
        <v>39980</v>
      </c>
      <c r="J125" s="37">
        <v>40908</v>
      </c>
      <c r="K125" s="37">
        <v>40908</v>
      </c>
      <c r="L125" s="24">
        <v>661</v>
      </c>
      <c r="M125" s="24" t="s">
        <v>59</v>
      </c>
      <c r="N125" s="38">
        <v>928</v>
      </c>
      <c r="O125" s="38"/>
      <c r="P125" s="38"/>
      <c r="Q125" s="38"/>
      <c r="R125" s="38"/>
    </row>
    <row r="126" spans="2:18" s="2" customFormat="1" ht="11.25">
      <c r="B126" s="53" t="s">
        <v>273</v>
      </c>
      <c r="C126" s="51" t="s">
        <v>51</v>
      </c>
      <c r="D126" s="2" t="s">
        <v>274</v>
      </c>
      <c r="E126" s="1">
        <v>84</v>
      </c>
      <c r="F126" s="1">
        <v>415</v>
      </c>
      <c r="G126" s="27">
        <v>14797.2</v>
      </c>
      <c r="H126" s="27">
        <v>1479.72</v>
      </c>
      <c r="I126" s="37">
        <v>40134</v>
      </c>
      <c r="J126" s="37">
        <v>40908</v>
      </c>
      <c r="K126" s="37">
        <v>40908</v>
      </c>
      <c r="L126" s="24">
        <v>661</v>
      </c>
      <c r="M126" s="24" t="s">
        <v>59</v>
      </c>
      <c r="N126" s="38">
        <v>774</v>
      </c>
      <c r="O126" s="38"/>
      <c r="P126" s="38"/>
      <c r="Q126" s="38"/>
      <c r="R126" s="38"/>
    </row>
    <row r="127" spans="2:18" s="2" customFormat="1" ht="11.25">
      <c r="B127" s="53" t="s">
        <v>275</v>
      </c>
      <c r="C127" s="51" t="s">
        <v>51</v>
      </c>
      <c r="D127" s="2" t="s">
        <v>276</v>
      </c>
      <c r="E127" s="1">
        <v>18</v>
      </c>
      <c r="F127" s="1">
        <v>318</v>
      </c>
      <c r="G127" s="27">
        <v>10389.7</v>
      </c>
      <c r="H127" s="27">
        <v>1038.97</v>
      </c>
      <c r="I127" s="37">
        <v>40228</v>
      </c>
      <c r="J127" s="37">
        <v>40908</v>
      </c>
      <c r="K127" s="37">
        <v>40908</v>
      </c>
      <c r="L127" s="24">
        <v>661</v>
      </c>
      <c r="M127" s="24" t="s">
        <v>220</v>
      </c>
      <c r="N127" s="38">
        <v>680</v>
      </c>
      <c r="O127" s="38"/>
      <c r="P127" s="38"/>
      <c r="Q127" s="38"/>
      <c r="R127" s="38"/>
    </row>
    <row r="128" spans="2:18" s="2" customFormat="1" ht="11.25">
      <c r="B128" s="53" t="s">
        <v>277</v>
      </c>
      <c r="C128" s="51" t="s">
        <v>51</v>
      </c>
      <c r="D128" s="2" t="s">
        <v>278</v>
      </c>
      <c r="E128" s="1">
        <v>17</v>
      </c>
      <c r="F128" s="1">
        <v>494</v>
      </c>
      <c r="G128" s="27">
        <v>12416</v>
      </c>
      <c r="H128" s="27">
        <v>1241.6</v>
      </c>
      <c r="I128" s="37">
        <v>40165</v>
      </c>
      <c r="J128" s="37">
        <v>40908</v>
      </c>
      <c r="K128" s="37">
        <v>40908</v>
      </c>
      <c r="L128" s="24">
        <v>661</v>
      </c>
      <c r="M128" s="24" t="s">
        <v>149</v>
      </c>
      <c r="N128" s="38">
        <v>743</v>
      </c>
      <c r="O128" s="38"/>
      <c r="P128" s="38"/>
      <c r="Q128" s="38"/>
      <c r="R128" s="38"/>
    </row>
    <row r="129" spans="2:18" s="2" customFormat="1" ht="11.25">
      <c r="B129" s="53" t="s">
        <v>279</v>
      </c>
      <c r="C129" s="51" t="s">
        <v>51</v>
      </c>
      <c r="D129" s="2" t="s">
        <v>280</v>
      </c>
      <c r="E129" s="1">
        <v>111</v>
      </c>
      <c r="F129" s="1">
        <v>2999</v>
      </c>
      <c r="G129" s="27">
        <v>71677</v>
      </c>
      <c r="H129" s="27">
        <v>7167.7</v>
      </c>
      <c r="I129" s="37">
        <v>40135</v>
      </c>
      <c r="J129" s="37">
        <v>40999</v>
      </c>
      <c r="K129" s="37">
        <v>40999</v>
      </c>
      <c r="L129" s="24">
        <v>752</v>
      </c>
      <c r="M129" s="24" t="s">
        <v>281</v>
      </c>
      <c r="N129" s="38">
        <v>864</v>
      </c>
      <c r="O129" s="38"/>
      <c r="P129" s="38"/>
      <c r="Q129" s="38"/>
      <c r="R129" s="38"/>
    </row>
    <row r="130" spans="2:18" s="2" customFormat="1" ht="11.25">
      <c r="B130" s="53" t="s">
        <v>282</v>
      </c>
      <c r="C130" s="51" t="s">
        <v>51</v>
      </c>
      <c r="D130" s="2" t="s">
        <v>283</v>
      </c>
      <c r="E130" s="1">
        <v>98</v>
      </c>
      <c r="F130" s="1">
        <v>2542</v>
      </c>
      <c r="G130" s="27">
        <v>87850.81</v>
      </c>
      <c r="H130" s="27">
        <v>8785.08</v>
      </c>
      <c r="I130" s="37">
        <v>40141</v>
      </c>
      <c r="J130" s="37">
        <v>40999</v>
      </c>
      <c r="K130" s="37">
        <v>40999</v>
      </c>
      <c r="L130" s="24">
        <v>752</v>
      </c>
      <c r="M130" s="24" t="s">
        <v>69</v>
      </c>
      <c r="N130" s="38">
        <v>858</v>
      </c>
      <c r="O130" s="38"/>
      <c r="P130" s="38"/>
      <c r="Q130" s="38"/>
      <c r="R130" s="38"/>
    </row>
    <row r="131" spans="2:18" s="2" customFormat="1" ht="11.25">
      <c r="B131" s="53" t="s">
        <v>284</v>
      </c>
      <c r="C131" s="51" t="s">
        <v>51</v>
      </c>
      <c r="D131" s="2" t="s">
        <v>285</v>
      </c>
      <c r="E131" s="1">
        <v>25</v>
      </c>
      <c r="F131" s="1">
        <v>451</v>
      </c>
      <c r="G131" s="27">
        <v>7431.95</v>
      </c>
      <c r="H131" s="27">
        <v>743.2</v>
      </c>
      <c r="I131" s="37">
        <v>40149</v>
      </c>
      <c r="J131" s="37">
        <v>40999</v>
      </c>
      <c r="K131" s="37">
        <v>40999</v>
      </c>
      <c r="L131" s="24">
        <v>752</v>
      </c>
      <c r="M131" s="24" t="s">
        <v>66</v>
      </c>
      <c r="N131" s="38">
        <v>850</v>
      </c>
      <c r="O131" s="38"/>
      <c r="P131" s="38"/>
      <c r="Q131" s="38"/>
      <c r="R131" s="38"/>
    </row>
    <row r="132" spans="2:18" s="2" customFormat="1" ht="11.25">
      <c r="B132" s="53" t="s">
        <v>286</v>
      </c>
      <c r="C132" s="51" t="s">
        <v>51</v>
      </c>
      <c r="D132" s="2" t="s">
        <v>287</v>
      </c>
      <c r="E132" s="1">
        <v>145</v>
      </c>
      <c r="F132" s="1">
        <v>1584</v>
      </c>
      <c r="G132" s="27">
        <v>22133.5</v>
      </c>
      <c r="H132" s="27">
        <v>2213.35</v>
      </c>
      <c r="I132" s="37">
        <v>40175</v>
      </c>
      <c r="J132" s="37">
        <v>41090</v>
      </c>
      <c r="K132" s="37">
        <v>41090</v>
      </c>
      <c r="L132" s="24">
        <v>843</v>
      </c>
      <c r="M132" s="24" t="s">
        <v>66</v>
      </c>
      <c r="N132" s="38">
        <v>915</v>
      </c>
      <c r="O132" s="38"/>
      <c r="P132" s="38"/>
      <c r="Q132" s="38"/>
      <c r="R132" s="38"/>
    </row>
    <row r="133" spans="2:18" s="2" customFormat="1" ht="11.25">
      <c r="B133" s="53" t="s">
        <v>288</v>
      </c>
      <c r="C133" s="51" t="s">
        <v>51</v>
      </c>
      <c r="D133" s="2" t="s">
        <v>289</v>
      </c>
      <c r="E133" s="1">
        <v>168</v>
      </c>
      <c r="F133" s="1">
        <v>1722.8</v>
      </c>
      <c r="G133" s="27">
        <v>45019.53</v>
      </c>
      <c r="H133" s="27">
        <v>4501.95</v>
      </c>
      <c r="I133" s="37">
        <v>40149</v>
      </c>
      <c r="J133" s="37">
        <v>41090</v>
      </c>
      <c r="K133" s="37">
        <v>41090</v>
      </c>
      <c r="L133" s="24">
        <v>843</v>
      </c>
      <c r="M133" s="24" t="s">
        <v>59</v>
      </c>
      <c r="N133" s="38">
        <v>941</v>
      </c>
      <c r="O133" s="38"/>
      <c r="P133" s="38"/>
      <c r="Q133" s="38"/>
      <c r="R133" s="38"/>
    </row>
    <row r="134" spans="2:18" s="2" customFormat="1" ht="11.25">
      <c r="B134" s="53" t="s">
        <v>290</v>
      </c>
      <c r="C134" s="51" t="s">
        <v>51</v>
      </c>
      <c r="D134" s="2" t="s">
        <v>291</v>
      </c>
      <c r="E134" s="1">
        <v>181</v>
      </c>
      <c r="F134" s="1">
        <v>1351</v>
      </c>
      <c r="G134" s="27">
        <v>14295</v>
      </c>
      <c r="H134" s="27">
        <v>1429.5</v>
      </c>
      <c r="I134" s="37">
        <v>40001</v>
      </c>
      <c r="J134" s="37">
        <v>41090</v>
      </c>
      <c r="K134" s="37">
        <v>41090</v>
      </c>
      <c r="L134" s="24">
        <v>843</v>
      </c>
      <c r="M134" s="24" t="s">
        <v>292</v>
      </c>
      <c r="N134" s="38">
        <v>1089</v>
      </c>
      <c r="O134" s="38"/>
      <c r="P134" s="38"/>
      <c r="Q134" s="38"/>
      <c r="R134" s="38"/>
    </row>
    <row r="135" spans="2:18" s="2" customFormat="1" ht="11.25">
      <c r="B135" s="53" t="s">
        <v>293</v>
      </c>
      <c r="C135" s="51" t="s">
        <v>51</v>
      </c>
      <c r="D135" s="2" t="s">
        <v>294</v>
      </c>
      <c r="E135" s="1">
        <v>81</v>
      </c>
      <c r="F135" s="1">
        <v>1280</v>
      </c>
      <c r="G135" s="27">
        <v>24408.95</v>
      </c>
      <c r="H135" s="27">
        <v>2440.9</v>
      </c>
      <c r="I135" s="37">
        <v>40169</v>
      </c>
      <c r="J135" s="37">
        <v>41090</v>
      </c>
      <c r="K135" s="37">
        <v>41090</v>
      </c>
      <c r="L135" s="24">
        <v>843</v>
      </c>
      <c r="M135" s="24" t="s">
        <v>149</v>
      </c>
      <c r="N135" s="38">
        <v>921</v>
      </c>
      <c r="O135" s="38"/>
      <c r="P135" s="38"/>
      <c r="Q135" s="38"/>
      <c r="R135" s="38"/>
    </row>
    <row r="136" spans="2:18" s="2" customFormat="1" ht="11.25">
      <c r="B136" s="53" t="s">
        <v>295</v>
      </c>
      <c r="C136" s="51" t="s">
        <v>51</v>
      </c>
      <c r="D136" s="2" t="s">
        <v>296</v>
      </c>
      <c r="E136" s="1">
        <v>110</v>
      </c>
      <c r="F136" s="1">
        <v>605</v>
      </c>
      <c r="G136" s="27">
        <v>30840.8</v>
      </c>
      <c r="H136" s="27">
        <v>3084.08</v>
      </c>
      <c r="I136" s="37">
        <v>40112</v>
      </c>
      <c r="J136" s="37">
        <v>41182</v>
      </c>
      <c r="K136" s="37">
        <v>41182</v>
      </c>
      <c r="L136" s="24">
        <v>935</v>
      </c>
      <c r="M136" s="24" t="s">
        <v>84</v>
      </c>
      <c r="N136" s="38">
        <v>1070</v>
      </c>
      <c r="O136" s="38"/>
      <c r="P136" s="38"/>
      <c r="Q136" s="38"/>
      <c r="R136" s="38"/>
    </row>
    <row r="137" spans="2:18" s="2" customFormat="1" ht="11.25">
      <c r="B137" s="53" t="s">
        <v>297</v>
      </c>
      <c r="C137" s="51" t="s">
        <v>51</v>
      </c>
      <c r="D137" s="2" t="s">
        <v>298</v>
      </c>
      <c r="E137" s="1">
        <v>135</v>
      </c>
      <c r="F137" s="1">
        <v>768.9</v>
      </c>
      <c r="G137" s="27">
        <v>23752</v>
      </c>
      <c r="H137" s="27">
        <v>2375.2</v>
      </c>
      <c r="I137" s="37">
        <v>40200</v>
      </c>
      <c r="J137" s="37">
        <v>41182</v>
      </c>
      <c r="K137" s="37">
        <v>41182</v>
      </c>
      <c r="L137" s="24">
        <v>935</v>
      </c>
      <c r="M137" s="24" t="s">
        <v>66</v>
      </c>
      <c r="N137" s="38">
        <v>982</v>
      </c>
      <c r="O137" s="38"/>
      <c r="P137" s="38"/>
      <c r="Q137" s="38"/>
      <c r="R137" s="38"/>
    </row>
    <row r="138" spans="2:18" s="2" customFormat="1" ht="11.25">
      <c r="B138" s="53" t="s">
        <v>299</v>
      </c>
      <c r="C138" s="51" t="s">
        <v>51</v>
      </c>
      <c r="D138" s="2" t="s">
        <v>300</v>
      </c>
      <c r="E138" s="1">
        <v>104</v>
      </c>
      <c r="F138" s="1">
        <v>741</v>
      </c>
      <c r="G138" s="27">
        <v>18009.3</v>
      </c>
      <c r="H138" s="27">
        <v>1800.93</v>
      </c>
      <c r="I138" s="37">
        <v>40205</v>
      </c>
      <c r="J138" s="37">
        <v>41182</v>
      </c>
      <c r="K138" s="37">
        <v>41182</v>
      </c>
      <c r="L138" s="24">
        <v>935</v>
      </c>
      <c r="M138" s="24" t="s">
        <v>199</v>
      </c>
      <c r="N138" s="38">
        <v>977</v>
      </c>
      <c r="O138" s="38"/>
      <c r="P138" s="38"/>
      <c r="Q138" s="38"/>
      <c r="R138" s="38"/>
    </row>
    <row r="139" spans="2:18" s="2" customFormat="1" ht="11.25">
      <c r="B139" s="53" t="s">
        <v>301</v>
      </c>
      <c r="C139" s="51" t="s">
        <v>51</v>
      </c>
      <c r="D139" s="2" t="s">
        <v>302</v>
      </c>
      <c r="E139" s="1">
        <v>187</v>
      </c>
      <c r="F139" s="1">
        <v>2154</v>
      </c>
      <c r="G139" s="27">
        <v>37373.55</v>
      </c>
      <c r="H139" s="27">
        <v>3737.36</v>
      </c>
      <c r="I139" s="37">
        <v>40200</v>
      </c>
      <c r="J139" s="37">
        <v>41182</v>
      </c>
      <c r="K139" s="37">
        <v>41182</v>
      </c>
      <c r="L139" s="24">
        <v>935</v>
      </c>
      <c r="M139" s="24" t="s">
        <v>66</v>
      </c>
      <c r="N139" s="38">
        <v>982</v>
      </c>
      <c r="O139" s="38"/>
      <c r="P139" s="38"/>
      <c r="Q139" s="38"/>
      <c r="R139" s="38"/>
    </row>
    <row r="140" spans="2:18" s="2" customFormat="1" ht="11.25">
      <c r="B140" s="53" t="s">
        <v>303</v>
      </c>
      <c r="C140" s="51" t="s">
        <v>51</v>
      </c>
      <c r="D140" s="2" t="s">
        <v>304</v>
      </c>
      <c r="E140" s="1">
        <v>20</v>
      </c>
      <c r="F140" s="1">
        <v>798</v>
      </c>
      <c r="G140" s="27">
        <v>23412.3</v>
      </c>
      <c r="H140" s="27">
        <v>2341.23</v>
      </c>
      <c r="I140" s="37">
        <v>40183</v>
      </c>
      <c r="J140" s="37">
        <v>41258</v>
      </c>
      <c r="K140" s="37">
        <v>41258</v>
      </c>
      <c r="L140" s="24">
        <v>1011</v>
      </c>
      <c r="M140" s="24" t="s">
        <v>114</v>
      </c>
      <c r="N140" s="38">
        <v>1075</v>
      </c>
      <c r="O140" s="38"/>
      <c r="P140" s="38"/>
      <c r="Q140" s="38"/>
      <c r="R140" s="38"/>
    </row>
    <row r="141" spans="2:18" s="2" customFormat="1" ht="11.25">
      <c r="B141" s="53" t="s">
        <v>305</v>
      </c>
      <c r="C141" s="51" t="s">
        <v>51</v>
      </c>
      <c r="D141" s="2" t="s">
        <v>306</v>
      </c>
      <c r="E141" s="1">
        <v>84</v>
      </c>
      <c r="F141" s="1">
        <v>1411.8</v>
      </c>
      <c r="G141" s="27">
        <v>35220.3</v>
      </c>
      <c r="H141" s="27">
        <v>3522.03</v>
      </c>
      <c r="I141" s="37">
        <v>40050</v>
      </c>
      <c r="J141" s="37">
        <v>41274</v>
      </c>
      <c r="K141" s="37">
        <v>41274</v>
      </c>
      <c r="L141" s="24">
        <v>1027</v>
      </c>
      <c r="M141" s="24" t="s">
        <v>66</v>
      </c>
      <c r="N141" s="38">
        <v>1224</v>
      </c>
      <c r="O141" s="38"/>
      <c r="P141" s="38"/>
      <c r="Q141" s="38"/>
      <c r="R141" s="38"/>
    </row>
    <row r="142" spans="2:18" s="2" customFormat="1" ht="11.25">
      <c r="B142" s="53" t="s">
        <v>307</v>
      </c>
      <c r="C142" s="51" t="s">
        <v>51</v>
      </c>
      <c r="D142" s="2" t="s">
        <v>308</v>
      </c>
      <c r="E142" s="1">
        <v>91</v>
      </c>
      <c r="F142" s="1">
        <v>1317.8</v>
      </c>
      <c r="G142" s="27">
        <v>33201.77</v>
      </c>
      <c r="H142" s="27">
        <v>3320.18</v>
      </c>
      <c r="I142" s="37">
        <v>40050</v>
      </c>
      <c r="J142" s="37">
        <v>41274</v>
      </c>
      <c r="K142" s="37">
        <v>41274</v>
      </c>
      <c r="L142" s="24">
        <v>1027</v>
      </c>
      <c r="M142" s="24" t="s">
        <v>66</v>
      </c>
      <c r="N142" s="38">
        <v>1224</v>
      </c>
      <c r="O142" s="38"/>
      <c r="P142" s="38"/>
      <c r="Q142" s="38"/>
      <c r="R142" s="38"/>
    </row>
    <row r="143" spans="2:18" s="2" customFormat="1" ht="11.25">
      <c r="B143" s="53" t="s">
        <v>309</v>
      </c>
      <c r="C143" s="51" t="s">
        <v>51</v>
      </c>
      <c r="D143" s="2" t="s">
        <v>310</v>
      </c>
      <c r="E143" s="1">
        <v>107</v>
      </c>
      <c r="F143" s="1">
        <v>1094</v>
      </c>
      <c r="G143" s="27">
        <v>44608.24</v>
      </c>
      <c r="H143" s="27">
        <v>4460.82</v>
      </c>
      <c r="I143" s="37">
        <v>40122</v>
      </c>
      <c r="J143" s="37">
        <v>41274</v>
      </c>
      <c r="K143" s="37">
        <v>41274</v>
      </c>
      <c r="L143" s="24">
        <v>1027</v>
      </c>
      <c r="M143" s="24" t="s">
        <v>89</v>
      </c>
      <c r="N143" s="38">
        <v>1152</v>
      </c>
      <c r="O143" s="38"/>
      <c r="P143" s="38"/>
      <c r="Q143" s="38"/>
      <c r="R143" s="38"/>
    </row>
    <row r="144" spans="2:18" s="2" customFormat="1" ht="11.25">
      <c r="B144" s="53" t="s">
        <v>311</v>
      </c>
      <c r="C144" s="51" t="s">
        <v>51</v>
      </c>
      <c r="D144" s="2" t="s">
        <v>312</v>
      </c>
      <c r="E144" s="1">
        <v>72</v>
      </c>
      <c r="F144" s="1">
        <v>1446.2</v>
      </c>
      <c r="G144" s="27">
        <v>29739.2</v>
      </c>
      <c r="H144" s="27">
        <v>2973.92</v>
      </c>
      <c r="I144" s="37">
        <v>40050</v>
      </c>
      <c r="J144" s="37">
        <v>41274</v>
      </c>
      <c r="K144" s="37">
        <v>41274</v>
      </c>
      <c r="L144" s="24">
        <v>1027</v>
      </c>
      <c r="M144" s="24" t="s">
        <v>66</v>
      </c>
      <c r="N144" s="38">
        <v>1224</v>
      </c>
      <c r="O144" s="38"/>
      <c r="P144" s="38"/>
      <c r="Q144" s="38"/>
      <c r="R144" s="38"/>
    </row>
    <row r="145" spans="2:18" s="2" customFormat="1" ht="11.25">
      <c r="B145" s="53" t="s">
        <v>313</v>
      </c>
      <c r="C145" s="51" t="s">
        <v>51</v>
      </c>
      <c r="D145" s="2" t="s">
        <v>314</v>
      </c>
      <c r="E145" s="1">
        <v>51</v>
      </c>
      <c r="F145" s="1">
        <v>740.6</v>
      </c>
      <c r="G145" s="27">
        <v>16148.8</v>
      </c>
      <c r="H145" s="27">
        <v>16148.8</v>
      </c>
      <c r="I145" s="37">
        <v>40050</v>
      </c>
      <c r="J145" s="37">
        <v>41274</v>
      </c>
      <c r="K145" s="37">
        <v>41274</v>
      </c>
      <c r="L145" s="24">
        <v>1027</v>
      </c>
      <c r="M145" s="24" t="s">
        <v>66</v>
      </c>
      <c r="N145" s="38">
        <v>1224</v>
      </c>
      <c r="O145" s="38"/>
      <c r="P145" s="38"/>
      <c r="Q145" s="38"/>
      <c r="R145" s="38"/>
    </row>
    <row r="146" spans="2:18" s="2" customFormat="1" ht="11.25">
      <c r="B146" s="53" t="s">
        <v>315</v>
      </c>
      <c r="C146" s="51" t="s">
        <v>51</v>
      </c>
      <c r="D146" s="2" t="s">
        <v>316</v>
      </c>
      <c r="E146" s="1">
        <v>104</v>
      </c>
      <c r="F146" s="1">
        <v>1270.4</v>
      </c>
      <c r="G146" s="27">
        <v>26747.93</v>
      </c>
      <c r="H146" s="27">
        <v>14711.37</v>
      </c>
      <c r="I146" s="37">
        <v>40116</v>
      </c>
      <c r="J146" s="37">
        <v>41274</v>
      </c>
      <c r="K146" s="37">
        <v>41274</v>
      </c>
      <c r="L146" s="24">
        <v>1027</v>
      </c>
      <c r="M146" s="24" t="s">
        <v>317</v>
      </c>
      <c r="N146" s="38">
        <v>1158</v>
      </c>
      <c r="O146" s="38"/>
      <c r="P146" s="38"/>
      <c r="Q146" s="38"/>
      <c r="R146" s="38"/>
    </row>
    <row r="147" spans="2:18" s="2" customFormat="1" ht="11.25">
      <c r="B147" s="53" t="s">
        <v>318</v>
      </c>
      <c r="C147" s="51" t="s">
        <v>51</v>
      </c>
      <c r="D147" s="2" t="s">
        <v>319</v>
      </c>
      <c r="E147" s="1">
        <v>30</v>
      </c>
      <c r="F147" s="1">
        <v>597.6</v>
      </c>
      <c r="G147" s="27">
        <v>27449.75</v>
      </c>
      <c r="H147" s="27">
        <v>2744.98</v>
      </c>
      <c r="I147" s="37">
        <v>40155</v>
      </c>
      <c r="J147" s="37">
        <v>41274</v>
      </c>
      <c r="K147" s="37">
        <v>41274</v>
      </c>
      <c r="L147" s="24">
        <v>1027</v>
      </c>
      <c r="M147" s="24" t="s">
        <v>84</v>
      </c>
      <c r="N147" s="38">
        <v>1119</v>
      </c>
      <c r="O147" s="38"/>
      <c r="P147" s="38"/>
      <c r="Q147" s="38"/>
      <c r="R147" s="38"/>
    </row>
    <row r="148" spans="2:18" s="2" customFormat="1" ht="11.25">
      <c r="B148" s="53" t="s">
        <v>320</v>
      </c>
      <c r="C148" s="51" t="s">
        <v>51</v>
      </c>
      <c r="D148" s="2" t="s">
        <v>321</v>
      </c>
      <c r="E148" s="1">
        <v>100</v>
      </c>
      <c r="F148" s="1">
        <v>3007</v>
      </c>
      <c r="G148" s="27">
        <v>85638.42</v>
      </c>
      <c r="H148" s="27">
        <v>8563.84</v>
      </c>
      <c r="I148" s="37">
        <v>40140</v>
      </c>
      <c r="J148" s="37">
        <v>41364</v>
      </c>
      <c r="K148" s="37">
        <v>41364</v>
      </c>
      <c r="L148" s="24">
        <v>1117</v>
      </c>
      <c r="M148" s="24" t="s">
        <v>69</v>
      </c>
      <c r="N148" s="38">
        <v>1224</v>
      </c>
      <c r="O148" s="38"/>
      <c r="P148" s="38"/>
      <c r="Q148" s="38"/>
      <c r="R148" s="38"/>
    </row>
    <row r="149" spans="2:18" s="2" customFormat="1" ht="11.25">
      <c r="B149" s="53" t="s">
        <v>322</v>
      </c>
      <c r="C149" s="51" t="s">
        <v>51</v>
      </c>
      <c r="D149" s="2" t="s">
        <v>323</v>
      </c>
      <c r="E149" s="1">
        <v>63</v>
      </c>
      <c r="F149" s="1">
        <v>2444</v>
      </c>
      <c r="G149" s="27">
        <v>186362.53</v>
      </c>
      <c r="H149" s="27">
        <v>18636.25</v>
      </c>
      <c r="I149" s="37">
        <v>40148</v>
      </c>
      <c r="J149" s="37">
        <v>41364</v>
      </c>
      <c r="K149" s="37">
        <v>41364</v>
      </c>
      <c r="L149" s="24">
        <v>1117</v>
      </c>
      <c r="M149" s="24" t="s">
        <v>180</v>
      </c>
      <c r="N149" s="38">
        <v>1216</v>
      </c>
      <c r="O149" s="38"/>
      <c r="P149" s="38"/>
      <c r="Q149" s="38"/>
      <c r="R149" s="38"/>
    </row>
    <row r="150" spans="2:18" s="2" customFormat="1" ht="11.25">
      <c r="B150" s="53" t="s">
        <v>324</v>
      </c>
      <c r="C150" s="51" t="s">
        <v>51</v>
      </c>
      <c r="D150" s="2" t="s">
        <v>325</v>
      </c>
      <c r="E150" s="1">
        <v>86</v>
      </c>
      <c r="F150" s="1">
        <v>1226</v>
      </c>
      <c r="G150" s="27">
        <v>39238.8</v>
      </c>
      <c r="H150" s="27">
        <v>3923.88</v>
      </c>
      <c r="I150" s="37">
        <v>40184</v>
      </c>
      <c r="J150" s="37">
        <v>41455</v>
      </c>
      <c r="K150" s="37">
        <v>41455</v>
      </c>
      <c r="L150" s="24">
        <v>1208</v>
      </c>
      <c r="M150" s="24" t="s">
        <v>114</v>
      </c>
      <c r="N150" s="38">
        <v>1271</v>
      </c>
      <c r="O150" s="38"/>
      <c r="P150" s="38"/>
      <c r="Q150" s="38"/>
      <c r="R150" s="38"/>
    </row>
    <row r="151" spans="2:18" s="2" customFormat="1" ht="11.25">
      <c r="B151" s="53" t="s">
        <v>326</v>
      </c>
      <c r="C151" s="51" t="s">
        <v>51</v>
      </c>
      <c r="D151" s="2" t="s">
        <v>327</v>
      </c>
      <c r="E151" s="1">
        <v>38</v>
      </c>
      <c r="F151" s="1">
        <v>535.4</v>
      </c>
      <c r="G151" s="27">
        <v>18322.5</v>
      </c>
      <c r="H151" s="27">
        <v>1832.25</v>
      </c>
      <c r="I151" s="37">
        <v>40155</v>
      </c>
      <c r="J151" s="37">
        <v>41639</v>
      </c>
      <c r="K151" s="37">
        <v>41639</v>
      </c>
      <c r="L151" s="24">
        <v>1392</v>
      </c>
      <c r="M151" s="24" t="s">
        <v>66</v>
      </c>
      <c r="N151" s="38">
        <v>1484</v>
      </c>
      <c r="O151" s="38"/>
      <c r="P151" s="38"/>
      <c r="Q151" s="38"/>
      <c r="R151" s="38"/>
    </row>
    <row r="152" spans="2:18" s="2" customFormat="1" ht="11.25">
      <c r="B152" s="53" t="s">
        <v>328</v>
      </c>
      <c r="C152" s="51" t="s">
        <v>51</v>
      </c>
      <c r="D152" s="2" t="s">
        <v>329</v>
      </c>
      <c r="E152" s="1">
        <v>55</v>
      </c>
      <c r="F152" s="1">
        <v>371.8</v>
      </c>
      <c r="G152" s="27">
        <v>6349.1</v>
      </c>
      <c r="H152" s="27">
        <v>634.91</v>
      </c>
      <c r="I152" s="37">
        <v>40186</v>
      </c>
      <c r="J152" s="37">
        <v>41639</v>
      </c>
      <c r="K152" s="37">
        <v>41639</v>
      </c>
      <c r="L152" s="24">
        <v>1392</v>
      </c>
      <c r="M152" s="24" t="s">
        <v>59</v>
      </c>
      <c r="N152" s="38">
        <v>1453</v>
      </c>
      <c r="O152" s="38"/>
      <c r="P152" s="38"/>
      <c r="Q152" s="38"/>
      <c r="R152" s="38"/>
    </row>
    <row r="153" spans="2:18" s="2" customFormat="1" ht="11.25">
      <c r="B153" s="53" t="s">
        <v>330</v>
      </c>
      <c r="C153" s="51" t="s">
        <v>51</v>
      </c>
      <c r="D153" s="2" t="s">
        <v>331</v>
      </c>
      <c r="E153" s="1">
        <v>174</v>
      </c>
      <c r="F153" s="1">
        <v>4677.8</v>
      </c>
      <c r="G153" s="27">
        <v>141318.38</v>
      </c>
      <c r="H153" s="27">
        <v>14131.84</v>
      </c>
      <c r="I153" s="37">
        <v>40148</v>
      </c>
      <c r="J153" s="37">
        <v>41639</v>
      </c>
      <c r="K153" s="37">
        <v>41639</v>
      </c>
      <c r="L153" s="24">
        <v>1392</v>
      </c>
      <c r="M153" s="24" t="s">
        <v>69</v>
      </c>
      <c r="N153" s="38">
        <v>1491</v>
      </c>
      <c r="O153" s="38"/>
      <c r="P153" s="38"/>
      <c r="Q153" s="38"/>
      <c r="R153" s="38"/>
    </row>
    <row r="154" spans="2:18" s="2" customFormat="1" ht="11.25">
      <c r="B154" s="53" t="s">
        <v>332</v>
      </c>
      <c r="C154" s="51" t="s">
        <v>51</v>
      </c>
      <c r="D154" s="2" t="s">
        <v>333</v>
      </c>
      <c r="E154" s="1">
        <v>72</v>
      </c>
      <c r="F154" s="1">
        <v>1249</v>
      </c>
      <c r="G154" s="27">
        <v>58258.4</v>
      </c>
      <c r="H154" s="27">
        <v>5825.84</v>
      </c>
      <c r="I154" s="37">
        <v>40165</v>
      </c>
      <c r="J154" s="37">
        <v>41639</v>
      </c>
      <c r="K154" s="37">
        <v>41639</v>
      </c>
      <c r="L154" s="24">
        <v>1392</v>
      </c>
      <c r="M154" s="24" t="s">
        <v>171</v>
      </c>
      <c r="N154" s="38">
        <v>1474</v>
      </c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2010-03-15T15:58:41Z</dcterms:modified>
  <cp:category/>
  <cp:version/>
  <cp:contentType/>
  <cp:contentStatus/>
</cp:coreProperties>
</file>