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<sst xmlns="http://schemas.openxmlformats.org/spreadsheetml/2006/main" count="340" uniqueCount="206">
  <si>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</si>
  <si>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</si>
  <si>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</si>
  <si>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</si>
  <si>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</si>
  <si>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</si>
  <si>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</si>
  <si>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</si>
  <si>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</si>
  <si>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</si>
  <si>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</si>
  <si>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</si>
  <si>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</si>
  <si>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</si>
  <si>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</si>
  <si>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</si>
  <si>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</si>
  <si>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</si>
  <si>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</si>
  <si>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</si>
  <si>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</si>
  <si>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</si>
  <si>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</si>
  <si>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</si>
  <si>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</si>
  <si>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</si>
  <si>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</si>
  <si>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</si>
  <si>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</si>
  <si>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</si>
  <si>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</si>
  <si>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</si>
  <si>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</si>
  <si>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</si>
  <si>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</si>
  <si>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</si>
  <si>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</si>
  <si>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</si>
  <si>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</si>
  <si>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</si>
  <si>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</si>
  <si>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</si>
  <si>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</si>
  <si>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</si>
  <si>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</si>
  <si>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</si>
  <si>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</si>
  <si>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</si>
  <si>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</si>
  <si>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</si>
  <si>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730149901</t>
  </si>
  <si>
    <t>1</t>
  </si>
  <si>
    <t>WEST SHORE</t>
  </si>
  <si>
    <t>L.C. LOGGING</t>
  </si>
  <si>
    <t>730399801</t>
  </si>
  <si>
    <t>8 MILE ROAD SALE</t>
  </si>
  <si>
    <t>WILLSIE LUMBER COMPANY</t>
  </si>
  <si>
    <t>730379801</t>
  </si>
  <si>
    <t>BURNS END HARDWOOD</t>
  </si>
  <si>
    <t>SHAWN MUMA</t>
  </si>
  <si>
    <t>730279801</t>
  </si>
  <si>
    <t>FOREST AIRPORT OAK</t>
  </si>
  <si>
    <t>MID MICHIGAN LOGGING</t>
  </si>
  <si>
    <t>730260102</t>
  </si>
  <si>
    <t>CORLEW OAK SALVAGE</t>
  </si>
  <si>
    <t>730019901</t>
  </si>
  <si>
    <t>ALGER RD HARVEST</t>
  </si>
  <si>
    <t>J.L. MILLER CONTRACTORS</t>
  </si>
  <si>
    <t>730369901</t>
  </si>
  <si>
    <t>DISHWASH CREEK</t>
  </si>
  <si>
    <t>MUMA C.M. FOR/PRO</t>
  </si>
  <si>
    <t>730209901</t>
  </si>
  <si>
    <t>GRIM HARDWOODS</t>
  </si>
  <si>
    <t>730079901</t>
  </si>
  <si>
    <t>GURNSEY RED PINE</t>
  </si>
  <si>
    <t>730310001</t>
  </si>
  <si>
    <t>SWINSON THINNING</t>
  </si>
  <si>
    <t>730309701</t>
  </si>
  <si>
    <t>THREE RIVERS OAK</t>
  </si>
  <si>
    <t>T.R. TIMBER COMPANY</t>
  </si>
  <si>
    <t>730409901</t>
  </si>
  <si>
    <t>ARENAC DOUBLE-JACK</t>
  </si>
  <si>
    <t>730140001</t>
  </si>
  <si>
    <t>BEAR CREEK II</t>
  </si>
  <si>
    <t>MILLER LOGGING, INC.</t>
  </si>
  <si>
    <t>730030102</t>
  </si>
  <si>
    <t>CLUB OAK</t>
  </si>
  <si>
    <t>MIKE PORTER</t>
  </si>
  <si>
    <t>730339901</t>
  </si>
  <si>
    <t>DODGE CITY II</t>
  </si>
  <si>
    <t>730429901</t>
  </si>
  <si>
    <t>FAR BACK-JACK</t>
  </si>
  <si>
    <t>730439901</t>
  </si>
  <si>
    <t>KIRBY TIRE-JACK</t>
  </si>
  <si>
    <t>730270102</t>
  </si>
  <si>
    <t>OAK SQUEEZE</t>
  </si>
  <si>
    <t>730349901</t>
  </si>
  <si>
    <t>SECTION 30 OAK</t>
  </si>
  <si>
    <t>730459801</t>
  </si>
  <si>
    <t>SOUTHSIDE HASKEL LAKE</t>
  </si>
  <si>
    <t>730189801</t>
  </si>
  <si>
    <t>ESTEY STRIPS</t>
  </si>
  <si>
    <t>CORLEW FOR/PRO</t>
  </si>
  <si>
    <t>730439801</t>
  </si>
  <si>
    <t>BY 10 REMOVAL</t>
  </si>
  <si>
    <t>COOK'S FOREST PRODUCTS</t>
  </si>
  <si>
    <t>730659301</t>
  </si>
  <si>
    <t>CREEK CROSSING CLEARCUT II</t>
  </si>
  <si>
    <t>FIELD AND FOREST</t>
  </si>
  <si>
    <t>730290102</t>
  </si>
  <si>
    <t>DUSTY CURTIS</t>
  </si>
  <si>
    <t>730040102</t>
  </si>
  <si>
    <t>EASTMAN RIDGE 2</t>
  </si>
  <si>
    <t>MIKES FIREWOOD</t>
  </si>
  <si>
    <t>730230001</t>
  </si>
  <si>
    <t>FRANKLIN ROAD HARVEST</t>
  </si>
  <si>
    <t>730309901</t>
  </si>
  <si>
    <t>GESSEY MARSH</t>
  </si>
  <si>
    <t>GEORGIA-PACIFIC</t>
  </si>
  <si>
    <t>730279901</t>
  </si>
  <si>
    <t>GRIM REMOVAL</t>
  </si>
  <si>
    <t>730179801</t>
  </si>
  <si>
    <t>LAME DUCK RHOADS</t>
  </si>
  <si>
    <t>730269901</t>
  </si>
  <si>
    <t>LITTLE SALT ASPEN</t>
  </si>
  <si>
    <t>S.D. WARREN</t>
  </si>
  <si>
    <t>730219701</t>
  </si>
  <si>
    <t>NORTH CHIPPEWA RIVER</t>
  </si>
  <si>
    <t>730319901</t>
  </si>
  <si>
    <t>RUTLEDGE ACCESS</t>
  </si>
  <si>
    <t>730339801</t>
  </si>
  <si>
    <t>SOUTH BURNS HARDWOODS</t>
  </si>
  <si>
    <t>730010001</t>
  </si>
  <si>
    <t>SOUTH EAST CORNER</t>
  </si>
  <si>
    <t>730459901</t>
  </si>
  <si>
    <t>SQUARE D SALE</t>
  </si>
  <si>
    <t>730469801</t>
  </si>
  <si>
    <t>SURVEY PENDING</t>
  </si>
  <si>
    <t>730069801</t>
  </si>
  <si>
    <t>WELLS CROSSING</t>
  </si>
  <si>
    <t>730199901</t>
  </si>
  <si>
    <t>WEST RIVER HARVEST</t>
  </si>
  <si>
    <t>730240001</t>
  </si>
  <si>
    <t>WESTSIDE D.O.A.</t>
  </si>
  <si>
    <t>730359901</t>
  </si>
  <si>
    <t>WHISKY CREEK</t>
  </si>
  <si>
    <t>PAYLESS AG PRODUCTS</t>
  </si>
  <si>
    <t>730089901</t>
  </si>
  <si>
    <t>AUGRES CUTS</t>
  </si>
  <si>
    <t>730180001</t>
  </si>
  <si>
    <t>JOY RD HARDWOODS</t>
  </si>
  <si>
    <t>730069901</t>
  </si>
  <si>
    <t>RAINBOW BEND SALE</t>
  </si>
  <si>
    <t>730379901</t>
  </si>
  <si>
    <t>SANDLAKE HARVEST</t>
  </si>
  <si>
    <t>730389901</t>
  </si>
  <si>
    <t>SECORD-30 HARVEST</t>
  </si>
  <si>
    <t>730240101</t>
  </si>
  <si>
    <t>TEMPLE PINE</t>
  </si>
  <si>
    <t>HYDROLAKE LEASING</t>
  </si>
  <si>
    <t>730340002</t>
  </si>
  <si>
    <t>KIM'S CROSSING</t>
  </si>
  <si>
    <t>JOE KRYSINSKI</t>
  </si>
  <si>
    <t>730210001</t>
  </si>
  <si>
    <t>DUBLIN OAK</t>
  </si>
  <si>
    <t>CEDAR RIVER LOGGING</t>
  </si>
  <si>
    <t>730020102</t>
  </si>
  <si>
    <t>PORTER OAK 5</t>
  </si>
  <si>
    <t>730260001</t>
  </si>
  <si>
    <t>TOBOGGAN HILL ASPEN</t>
  </si>
  <si>
    <t>JIM HARTER LOGGING</t>
  </si>
  <si>
    <t>730010101</t>
  </si>
  <si>
    <t>BEVERLY HILLS</t>
  </si>
  <si>
    <t>730170102</t>
  </si>
  <si>
    <t>COMP 136 SALVAGE</t>
  </si>
  <si>
    <t>730030001</t>
  </si>
  <si>
    <t>FDS OAK</t>
  </si>
  <si>
    <t>730120001</t>
  </si>
  <si>
    <t>FORNIER SECORD</t>
  </si>
  <si>
    <t>730280001</t>
  </si>
  <si>
    <t>GRIM HILL SPLIT</t>
  </si>
  <si>
    <t>730350001</t>
  </si>
  <si>
    <t>M-61 ACCESS</t>
  </si>
  <si>
    <t>730370001</t>
  </si>
  <si>
    <t>NORTHEAST REFUGE</t>
  </si>
  <si>
    <t>730360001</t>
  </si>
  <si>
    <t>ROUTE 66</t>
  </si>
  <si>
    <t>730090102</t>
  </si>
  <si>
    <t>STAND 15 SALVAGE</t>
  </si>
  <si>
    <t>730250001</t>
  </si>
  <si>
    <t>TWO LAKE SELECTION</t>
  </si>
  <si>
    <t>730270001</t>
  </si>
  <si>
    <t>UFO HARVEST</t>
  </si>
  <si>
    <t>730300001</t>
  </si>
  <si>
    <t>BIG CREEK ASPEN</t>
  </si>
  <si>
    <t>730320001</t>
  </si>
  <si>
    <t>BLACK ROAD HARDWOODS</t>
  </si>
  <si>
    <t>730060101</t>
  </si>
  <si>
    <t>M-61 SPLIT SELECTION</t>
  </si>
  <si>
    <t>BILLSBY LUMBER COMPANY</t>
  </si>
  <si>
    <t>730050101</t>
  </si>
  <si>
    <t>GRIM HIGHLANDS</t>
  </si>
  <si>
    <t>730210101</t>
  </si>
  <si>
    <t>SCATTERED OAK</t>
  </si>
  <si>
    <t>PAUL KOCZALESKI</t>
  </si>
  <si>
    <t xml:space="preserve">                                  as of September 12,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</si>
</sst>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5275.2</v>
      </c>
      <c r="L17" s="30"/>
    </row>
    <row r="18" spans="4:12" ht="12.75">
      <c r="D18" s="12" t="s">
        <v>37</v>
      </c>
      <c r="G18" s="21">
        <f>DSUM(DATABASE,5,U15:U16)</f>
        <v>81463.69999999998</v>
      </c>
      <c r="L18" s="30"/>
    </row>
    <row r="19" spans="4:12" ht="12.75">
      <c r="D19" s="12" t="s">
        <v>34</v>
      </c>
      <c r="G19" s="18">
        <f>DSUM(DATABASE,6,V15:V16)</f>
        <v>2920777.2400000007</v>
      </c>
      <c r="L19" s="30"/>
    </row>
    <row r="20" spans="4:12" ht="12.75">
      <c r="D20" s="12" t="s">
        <v>38</v>
      </c>
      <c r="G20" s="18">
        <f>DSUM(DATABASE,7,W15:W16)</f>
        <v>1075719.21</v>
      </c>
      <c r="L20" s="30"/>
    </row>
    <row r="21" spans="4:12" ht="12.75">
      <c r="D21" s="12" t="s">
        <v>35</v>
      </c>
      <c r="E21" s="22"/>
      <c r="F21" s="22"/>
      <c r="G21" s="18">
        <f>+G19-G20</f>
        <v>1845058.0300000007</v>
      </c>
      <c r="L21" s="30"/>
    </row>
    <row r="22" spans="4:12" ht="12.75">
      <c r="D22" s="12" t="s">
        <v>44</v>
      </c>
      <c r="E22" s="22"/>
      <c r="F22" s="22"/>
      <c r="G22" s="45">
        <f>+G20/G19</f>
        <v>0.368298956616082</v>
      </c>
      <c r="L22" s="30"/>
    </row>
    <row r="23" spans="4:12" ht="12.75">
      <c r="D23" s="12" t="s">
        <v>40</v>
      </c>
      <c r="E23" s="22"/>
      <c r="F23" s="22"/>
      <c r="G23" s="59">
        <v>37146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2.1466168534661687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</v>
      </c>
      <c r="F31" s="1">
        <v>361.4</v>
      </c>
      <c r="G31" s="37">
        <v>11121.95</v>
      </c>
      <c r="H31" s="37">
        <v>7785.37</v>
      </c>
      <c r="I31" s="47">
        <v>36468</v>
      </c>
      <c r="J31" s="47">
        <v>36981</v>
      </c>
      <c r="K31" s="47">
        <v>36981</v>
      </c>
      <c r="L31" s="30">
        <v>-165</v>
      </c>
      <c r="M31" s="30" t="s">
        <v>53</v>
      </c>
      <c r="N31" s="48">
        <v>513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51</v>
      </c>
      <c r="F32" s="1">
        <v>651.6</v>
      </c>
      <c r="G32" s="37">
        <v>18134</v>
      </c>
      <c r="H32" s="37">
        <v>18134</v>
      </c>
      <c r="I32" s="47">
        <v>36370</v>
      </c>
      <c r="J32" s="47">
        <v>37072</v>
      </c>
      <c r="K32" s="47">
        <v>37072</v>
      </c>
      <c r="L32" s="30">
        <v>-74</v>
      </c>
      <c r="M32" s="30" t="s">
        <v>56</v>
      </c>
      <c r="N32" s="48">
        <v>702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60</v>
      </c>
      <c r="F33" s="1">
        <v>601.2</v>
      </c>
      <c r="G33" s="37">
        <v>18948.52</v>
      </c>
      <c r="H33" s="37">
        <v>18948.52</v>
      </c>
      <c r="I33" s="47">
        <v>36167</v>
      </c>
      <c r="J33" s="47">
        <v>36799</v>
      </c>
      <c r="K33" s="47">
        <v>37072</v>
      </c>
      <c r="L33" s="30">
        <v>-74</v>
      </c>
      <c r="M33" s="30" t="s">
        <v>59</v>
      </c>
      <c r="N33" s="48">
        <v>905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67</v>
      </c>
      <c r="F34" s="1">
        <v>1122.4</v>
      </c>
      <c r="G34" s="37">
        <v>31793.4</v>
      </c>
      <c r="H34" s="37">
        <v>31793.4</v>
      </c>
      <c r="I34" s="47">
        <v>36262</v>
      </c>
      <c r="J34" s="47">
        <v>36891</v>
      </c>
      <c r="K34" s="47">
        <v>37072</v>
      </c>
      <c r="L34" s="30">
        <v>-74</v>
      </c>
      <c r="M34" s="30" t="s">
        <v>62</v>
      </c>
      <c r="N34" s="48">
        <v>810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21</v>
      </c>
      <c r="F35" s="1">
        <v>102</v>
      </c>
      <c r="G35" s="37">
        <v>673.2</v>
      </c>
      <c r="H35" s="37">
        <v>673.2</v>
      </c>
      <c r="I35" s="47">
        <v>37070</v>
      </c>
      <c r="J35" s="47">
        <v>37118</v>
      </c>
      <c r="K35" s="47">
        <v>37118</v>
      </c>
      <c r="L35" s="30">
        <v>-28</v>
      </c>
      <c r="M35" s="30" t="s">
        <v>53</v>
      </c>
      <c r="N35" s="48">
        <v>48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78</v>
      </c>
      <c r="F36" s="1">
        <v>1227</v>
      </c>
      <c r="G36" s="37">
        <v>51910.3</v>
      </c>
      <c r="H36" s="37">
        <v>31146.18</v>
      </c>
      <c r="I36" s="47">
        <v>36241</v>
      </c>
      <c r="J36" s="47">
        <v>37164</v>
      </c>
      <c r="K36" s="47">
        <v>37164</v>
      </c>
      <c r="L36" s="30">
        <v>18</v>
      </c>
      <c r="M36" s="30" t="s">
        <v>67</v>
      </c>
      <c r="N36" s="48">
        <v>923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62</v>
      </c>
      <c r="F37" s="1">
        <v>743</v>
      </c>
      <c r="G37" s="37">
        <v>16786</v>
      </c>
      <c r="H37" s="37">
        <v>1678.6</v>
      </c>
      <c r="I37" s="47">
        <v>36508</v>
      </c>
      <c r="J37" s="47">
        <v>37164</v>
      </c>
      <c r="K37" s="47">
        <v>37164</v>
      </c>
      <c r="L37" s="30">
        <v>18</v>
      </c>
      <c r="M37" s="30" t="s">
        <v>70</v>
      </c>
      <c r="N37" s="48">
        <v>656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132</v>
      </c>
      <c r="F38" s="1">
        <v>1435.4</v>
      </c>
      <c r="G38" s="37">
        <v>37277.89</v>
      </c>
      <c r="H38" s="37">
        <v>5964.46</v>
      </c>
      <c r="I38" s="47">
        <v>36496</v>
      </c>
      <c r="J38" s="47">
        <v>37164</v>
      </c>
      <c r="K38" s="47">
        <v>37164</v>
      </c>
      <c r="L38" s="30">
        <v>18</v>
      </c>
      <c r="M38" s="30" t="s">
        <v>70</v>
      </c>
      <c r="N38" s="48">
        <v>668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45</v>
      </c>
      <c r="F39" s="1">
        <v>859.6</v>
      </c>
      <c r="G39" s="37">
        <v>34477.05</v>
      </c>
      <c r="H39" s="37">
        <v>3447.71</v>
      </c>
      <c r="I39" s="47">
        <v>36423</v>
      </c>
      <c r="J39" s="47">
        <v>37072</v>
      </c>
      <c r="K39" s="47">
        <v>37164</v>
      </c>
      <c r="L39" s="30">
        <v>18</v>
      </c>
      <c r="M39" s="30" t="s">
        <v>70</v>
      </c>
      <c r="N39" s="48">
        <v>741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6</v>
      </c>
      <c r="F40" s="1">
        <v>59.6</v>
      </c>
      <c r="G40" s="37">
        <v>1084</v>
      </c>
      <c r="H40" s="37">
        <v>108.4</v>
      </c>
      <c r="I40" s="47">
        <v>36832</v>
      </c>
      <c r="J40" s="47">
        <v>37164</v>
      </c>
      <c r="K40" s="47">
        <v>37164</v>
      </c>
      <c r="L40" s="30">
        <v>18</v>
      </c>
      <c r="M40" s="30" t="s">
        <v>53</v>
      </c>
      <c r="N40" s="48">
        <v>332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114</v>
      </c>
      <c r="F41" s="1">
        <v>1057</v>
      </c>
      <c r="G41" s="37">
        <v>27808.1</v>
      </c>
      <c r="H41" s="37">
        <v>25390</v>
      </c>
      <c r="I41" s="47">
        <v>35753</v>
      </c>
      <c r="J41" s="47">
        <v>36433</v>
      </c>
      <c r="K41" s="47">
        <v>37164</v>
      </c>
      <c r="L41" s="5">
        <v>18</v>
      </c>
      <c r="M41" s="46" t="s">
        <v>79</v>
      </c>
      <c r="N41" s="2">
        <v>1411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80</v>
      </c>
      <c r="F42" s="1">
        <v>1289.8</v>
      </c>
      <c r="G42" s="37">
        <v>42892.42</v>
      </c>
      <c r="H42" s="37">
        <v>4289.24</v>
      </c>
      <c r="I42" s="47">
        <v>36591</v>
      </c>
      <c r="J42" s="47">
        <v>37256</v>
      </c>
      <c r="K42" s="47">
        <v>37256</v>
      </c>
      <c r="L42" s="30">
        <v>110</v>
      </c>
      <c r="M42" s="30" t="s">
        <v>70</v>
      </c>
      <c r="N42" s="48">
        <v>665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39</v>
      </c>
      <c r="F43" s="1">
        <v>295.2</v>
      </c>
      <c r="G43" s="37">
        <v>10319.3</v>
      </c>
      <c r="H43" s="37">
        <v>1031.93</v>
      </c>
      <c r="I43" s="47">
        <v>36843</v>
      </c>
      <c r="J43" s="47">
        <v>37256</v>
      </c>
      <c r="K43" s="47">
        <v>37256</v>
      </c>
      <c r="L43" s="30">
        <v>110</v>
      </c>
      <c r="M43" s="30" t="s">
        <v>84</v>
      </c>
      <c r="N43" s="48">
        <v>413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25</v>
      </c>
      <c r="F44" s="1">
        <v>133.3</v>
      </c>
      <c r="G44" s="37">
        <v>1369</v>
      </c>
      <c r="H44" s="37">
        <v>1369</v>
      </c>
      <c r="I44" s="47">
        <v>36822</v>
      </c>
      <c r="J44" s="47">
        <v>37256</v>
      </c>
      <c r="K44" s="47">
        <v>37256</v>
      </c>
      <c r="L44" s="30">
        <v>110</v>
      </c>
      <c r="M44" s="30" t="s">
        <v>87</v>
      </c>
      <c r="N44" s="48">
        <v>434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139</v>
      </c>
      <c r="F45" s="1">
        <v>3363.2</v>
      </c>
      <c r="G45" s="37">
        <v>95135.3</v>
      </c>
      <c r="H45" s="37">
        <v>28540.58</v>
      </c>
      <c r="I45" s="47">
        <v>36614</v>
      </c>
      <c r="J45" s="47">
        <v>37256</v>
      </c>
      <c r="K45" s="47">
        <v>37256</v>
      </c>
      <c r="L45" s="30">
        <v>110</v>
      </c>
      <c r="M45" s="30" t="s">
        <v>70</v>
      </c>
      <c r="N45" s="48">
        <v>642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53</v>
      </c>
      <c r="F46" s="1">
        <v>919.4</v>
      </c>
      <c r="G46" s="37">
        <v>30110.8</v>
      </c>
      <c r="H46" s="37">
        <v>3011.08</v>
      </c>
      <c r="I46" s="47">
        <v>36591</v>
      </c>
      <c r="J46" s="47">
        <v>37256</v>
      </c>
      <c r="K46" s="47">
        <v>37256</v>
      </c>
      <c r="L46" s="30">
        <v>110</v>
      </c>
      <c r="M46" s="30" t="s">
        <v>70</v>
      </c>
      <c r="N46" s="48">
        <v>665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42</v>
      </c>
      <c r="F47" s="1">
        <v>781.4</v>
      </c>
      <c r="G47" s="37">
        <v>26095</v>
      </c>
      <c r="H47" s="37">
        <v>2609.5</v>
      </c>
      <c r="I47" s="47">
        <v>36614</v>
      </c>
      <c r="J47" s="47">
        <v>37256</v>
      </c>
      <c r="K47" s="47">
        <v>37256</v>
      </c>
      <c r="L47" s="30">
        <v>110</v>
      </c>
      <c r="M47" s="30" t="s">
        <v>70</v>
      </c>
      <c r="N47" s="48">
        <v>642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23</v>
      </c>
      <c r="F48" s="1">
        <v>375</v>
      </c>
      <c r="G48" s="37">
        <v>10980.5</v>
      </c>
      <c r="H48" s="37">
        <v>10980.5</v>
      </c>
      <c r="I48" s="47">
        <v>37074</v>
      </c>
      <c r="J48" s="47">
        <v>37256</v>
      </c>
      <c r="K48" s="47">
        <v>37256</v>
      </c>
      <c r="L48" s="30">
        <v>110</v>
      </c>
      <c r="M48" s="30" t="s">
        <v>62</v>
      </c>
      <c r="N48" s="48">
        <v>182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134</v>
      </c>
      <c r="F49" s="1">
        <v>2320.6</v>
      </c>
      <c r="G49" s="37">
        <v>60403.2</v>
      </c>
      <c r="H49" s="37">
        <v>6040.32</v>
      </c>
      <c r="I49" s="47">
        <v>36614</v>
      </c>
      <c r="J49" s="47">
        <v>37256</v>
      </c>
      <c r="K49" s="47">
        <v>37256</v>
      </c>
      <c r="L49" s="30">
        <v>110</v>
      </c>
      <c r="M49" s="30" t="s">
        <v>70</v>
      </c>
      <c r="N49" s="48">
        <v>642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93</v>
      </c>
      <c r="F50" s="1">
        <v>1645.8</v>
      </c>
      <c r="G50" s="37">
        <v>62410.93</v>
      </c>
      <c r="H50" s="37">
        <v>48929.93</v>
      </c>
      <c r="I50" s="47">
        <v>36256</v>
      </c>
      <c r="J50" s="47">
        <v>36891</v>
      </c>
      <c r="K50" s="47">
        <v>37256</v>
      </c>
      <c r="L50" s="30">
        <v>110</v>
      </c>
      <c r="M50" s="30" t="s">
        <v>67</v>
      </c>
      <c r="N50" s="48">
        <v>1000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29</v>
      </c>
      <c r="F51" s="1">
        <v>550.6</v>
      </c>
      <c r="G51" s="37">
        <v>17922.2</v>
      </c>
      <c r="H51" s="37">
        <v>17922.2</v>
      </c>
      <c r="I51" s="47">
        <v>36143</v>
      </c>
      <c r="J51" s="47">
        <v>36616</v>
      </c>
      <c r="K51" s="47">
        <v>37345</v>
      </c>
      <c r="L51" s="30">
        <v>199</v>
      </c>
      <c r="M51" s="30" t="s">
        <v>102</v>
      </c>
      <c r="N51" s="48">
        <v>1202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60</v>
      </c>
      <c r="F52" s="1">
        <v>720.4</v>
      </c>
      <c r="G52" s="37">
        <v>15771.89</v>
      </c>
      <c r="H52" s="37">
        <v>15771.89</v>
      </c>
      <c r="I52" s="47">
        <v>36411</v>
      </c>
      <c r="J52" s="47">
        <v>36981</v>
      </c>
      <c r="K52" s="47">
        <v>37346</v>
      </c>
      <c r="L52" s="30">
        <v>200</v>
      </c>
      <c r="M52" s="30" t="s">
        <v>105</v>
      </c>
      <c r="N52" s="48">
        <v>935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19</v>
      </c>
      <c r="F53" s="1">
        <v>335.8</v>
      </c>
      <c r="G53" s="37">
        <v>3878.23</v>
      </c>
      <c r="H53" s="37">
        <v>3878.23</v>
      </c>
      <c r="I53" s="47">
        <v>34311</v>
      </c>
      <c r="J53" s="47">
        <v>34424</v>
      </c>
      <c r="K53" s="47">
        <v>37346</v>
      </c>
      <c r="L53" s="30">
        <v>200</v>
      </c>
      <c r="M53" s="30" t="s">
        <v>108</v>
      </c>
      <c r="N53" s="48">
        <v>3035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30</v>
      </c>
      <c r="F54" s="1">
        <v>465.4</v>
      </c>
      <c r="G54" s="37">
        <v>13581.75</v>
      </c>
      <c r="H54" s="37">
        <v>13581.75</v>
      </c>
      <c r="I54" s="47">
        <v>37098</v>
      </c>
      <c r="J54" s="47">
        <v>37346</v>
      </c>
      <c r="K54" s="47">
        <v>37346</v>
      </c>
      <c r="L54" s="30">
        <v>200</v>
      </c>
      <c r="M54" s="30" t="s">
        <v>70</v>
      </c>
      <c r="N54" s="48">
        <v>248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24</v>
      </c>
      <c r="F55" s="1">
        <v>94</v>
      </c>
      <c r="G55" s="37">
        <v>714.4</v>
      </c>
      <c r="H55" s="37">
        <v>143</v>
      </c>
      <c r="I55" s="47">
        <v>36893</v>
      </c>
      <c r="J55" s="47">
        <v>37346</v>
      </c>
      <c r="K55" s="47">
        <v>37346</v>
      </c>
      <c r="L55" s="30">
        <v>200</v>
      </c>
      <c r="M55" s="30" t="s">
        <v>113</v>
      </c>
      <c r="N55" s="48">
        <v>453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17</v>
      </c>
      <c r="F56" s="1">
        <v>360.2</v>
      </c>
      <c r="G56" s="37">
        <v>15153.37</v>
      </c>
      <c r="H56" s="37">
        <v>1515.34</v>
      </c>
      <c r="I56" s="47">
        <v>36831</v>
      </c>
      <c r="J56" s="47">
        <v>37346</v>
      </c>
      <c r="K56" s="47">
        <v>37346</v>
      </c>
      <c r="L56" s="30">
        <v>200</v>
      </c>
      <c r="M56" s="30" t="s">
        <v>79</v>
      </c>
      <c r="N56" s="48">
        <v>515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143</v>
      </c>
      <c r="F57" s="1">
        <v>2238.2</v>
      </c>
      <c r="G57" s="37">
        <v>71491.4</v>
      </c>
      <c r="H57" s="37">
        <v>71491.4</v>
      </c>
      <c r="I57" s="47">
        <v>36794</v>
      </c>
      <c r="J57" s="47">
        <v>37346</v>
      </c>
      <c r="K57" s="47">
        <v>37346</v>
      </c>
      <c r="L57" s="30">
        <v>200</v>
      </c>
      <c r="M57" s="30" t="s">
        <v>118</v>
      </c>
      <c r="N57" s="48">
        <v>552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34</v>
      </c>
      <c r="F58" s="1">
        <v>262.2</v>
      </c>
      <c r="G58" s="37">
        <v>6353.9</v>
      </c>
      <c r="H58" s="37">
        <v>636.6</v>
      </c>
      <c r="I58" s="47">
        <v>36507</v>
      </c>
      <c r="J58" s="47">
        <v>37346</v>
      </c>
      <c r="K58" s="47">
        <v>37346</v>
      </c>
      <c r="L58" s="30">
        <v>200</v>
      </c>
      <c r="M58" s="30" t="s">
        <v>53</v>
      </c>
      <c r="N58" s="48">
        <v>839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193.5</v>
      </c>
      <c r="F59" s="1">
        <v>3160.2</v>
      </c>
      <c r="G59" s="37">
        <v>95663.15</v>
      </c>
      <c r="H59" s="37">
        <v>63137.67</v>
      </c>
      <c r="I59" s="47">
        <v>36188</v>
      </c>
      <c r="J59" s="47">
        <v>36616</v>
      </c>
      <c r="K59" s="47">
        <v>37346</v>
      </c>
      <c r="L59" s="30">
        <v>200</v>
      </c>
      <c r="M59" s="30" t="s">
        <v>70</v>
      </c>
      <c r="N59" s="48">
        <v>1158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60</v>
      </c>
      <c r="F60" s="1">
        <v>1095.8</v>
      </c>
      <c r="G60" s="37">
        <v>33124.26</v>
      </c>
      <c r="H60" s="37">
        <v>3312.43</v>
      </c>
      <c r="I60" s="47">
        <v>36514</v>
      </c>
      <c r="J60" s="47">
        <v>37346</v>
      </c>
      <c r="K60" s="47">
        <v>37346</v>
      </c>
      <c r="L60" s="30">
        <v>200</v>
      </c>
      <c r="M60" s="30" t="s">
        <v>125</v>
      </c>
      <c r="N60" s="48">
        <v>832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33</v>
      </c>
      <c r="F61" s="1">
        <v>353.7</v>
      </c>
      <c r="G61" s="37">
        <v>11241.56</v>
      </c>
      <c r="H61" s="37">
        <v>1466.29</v>
      </c>
      <c r="I61" s="47">
        <v>35746</v>
      </c>
      <c r="J61" s="47">
        <v>36341</v>
      </c>
      <c r="K61" s="47">
        <v>37346</v>
      </c>
      <c r="L61" s="30">
        <v>200</v>
      </c>
      <c r="M61" s="30" t="s">
        <v>67</v>
      </c>
      <c r="N61" s="48">
        <v>1600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81</v>
      </c>
      <c r="F62" s="1">
        <v>1198.4</v>
      </c>
      <c r="G62" s="37">
        <v>29076.45</v>
      </c>
      <c r="H62" s="37">
        <v>2907.65</v>
      </c>
      <c r="I62" s="47">
        <v>36662</v>
      </c>
      <c r="J62" s="47">
        <v>37346</v>
      </c>
      <c r="K62" s="47">
        <v>37346</v>
      </c>
      <c r="L62" s="30">
        <v>200</v>
      </c>
      <c r="M62" s="30" t="s">
        <v>70</v>
      </c>
      <c r="N62" s="48">
        <v>684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74</v>
      </c>
      <c r="F63" s="1">
        <v>237.8</v>
      </c>
      <c r="G63" s="37">
        <v>12212.66</v>
      </c>
      <c r="H63" s="37">
        <v>1744.66</v>
      </c>
      <c r="I63" s="47">
        <v>36167</v>
      </c>
      <c r="J63" s="47">
        <v>36799</v>
      </c>
      <c r="K63" s="47">
        <v>37346</v>
      </c>
      <c r="L63" s="30">
        <v>200</v>
      </c>
      <c r="M63" s="30" t="s">
        <v>59</v>
      </c>
      <c r="N63" s="48">
        <v>1179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52</v>
      </c>
      <c r="F64" s="1">
        <v>927.8</v>
      </c>
      <c r="G64" s="37">
        <v>46614.65</v>
      </c>
      <c r="H64" s="37">
        <v>4661.47</v>
      </c>
      <c r="I64" s="47">
        <v>36662</v>
      </c>
      <c r="J64" s="47">
        <v>37346</v>
      </c>
      <c r="K64" s="47">
        <v>37346</v>
      </c>
      <c r="L64" s="30">
        <v>200</v>
      </c>
      <c r="M64" s="30" t="s">
        <v>70</v>
      </c>
      <c r="N64" s="48">
        <v>684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78</v>
      </c>
      <c r="F65" s="1">
        <v>1253</v>
      </c>
      <c r="G65" s="37">
        <v>55500.05</v>
      </c>
      <c r="H65" s="37">
        <v>5550.01</v>
      </c>
      <c r="I65" s="47">
        <v>36621</v>
      </c>
      <c r="J65" s="47">
        <v>37346</v>
      </c>
      <c r="K65" s="47">
        <v>37346</v>
      </c>
      <c r="L65" s="30">
        <v>200</v>
      </c>
      <c r="M65" s="30" t="s">
        <v>79</v>
      </c>
      <c r="N65" s="48">
        <v>725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77</v>
      </c>
      <c r="F66" s="1">
        <v>1481.4</v>
      </c>
      <c r="G66" s="37">
        <v>45602.4</v>
      </c>
      <c r="H66" s="37">
        <v>45602.4</v>
      </c>
      <c r="I66" s="47">
        <v>36207</v>
      </c>
      <c r="J66" s="47">
        <v>37346</v>
      </c>
      <c r="K66" s="47">
        <v>37346</v>
      </c>
      <c r="L66" s="30">
        <v>200</v>
      </c>
      <c r="M66" s="30" t="s">
        <v>70</v>
      </c>
      <c r="N66" s="48">
        <v>1139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150.7</v>
      </c>
      <c r="F67" s="1">
        <v>2131.2</v>
      </c>
      <c r="G67" s="37">
        <v>80911.1</v>
      </c>
      <c r="H67" s="37">
        <v>74430.22</v>
      </c>
      <c r="I67" s="47">
        <v>35922</v>
      </c>
      <c r="J67" s="47">
        <v>36799</v>
      </c>
      <c r="K67" s="47">
        <v>37346</v>
      </c>
      <c r="L67" s="30">
        <v>200</v>
      </c>
      <c r="M67" s="30" t="s">
        <v>67</v>
      </c>
      <c r="N67" s="48">
        <v>1424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84</v>
      </c>
      <c r="F68" s="1">
        <v>1233</v>
      </c>
      <c r="G68" s="37">
        <v>35095.83</v>
      </c>
      <c r="H68" s="37">
        <v>8423</v>
      </c>
      <c r="I68" s="47">
        <v>36529</v>
      </c>
      <c r="J68" s="47">
        <v>37346</v>
      </c>
      <c r="K68" s="47">
        <v>37346</v>
      </c>
      <c r="L68" s="30">
        <v>200</v>
      </c>
      <c r="M68" s="30" t="s">
        <v>67</v>
      </c>
      <c r="N68" s="48">
        <v>817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105</v>
      </c>
      <c r="F69" s="1">
        <v>2496</v>
      </c>
      <c r="G69" s="37">
        <v>84664.45</v>
      </c>
      <c r="H69" s="37">
        <v>84664.45</v>
      </c>
      <c r="I69" s="47">
        <v>36922</v>
      </c>
      <c r="J69" s="47">
        <v>37346</v>
      </c>
      <c r="K69" s="47">
        <v>37346</v>
      </c>
      <c r="L69" s="30">
        <v>200</v>
      </c>
      <c r="M69" s="30" t="s">
        <v>105</v>
      </c>
      <c r="N69" s="48">
        <v>424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179</v>
      </c>
      <c r="F70" s="1">
        <v>2390.8</v>
      </c>
      <c r="G70" s="37">
        <v>66343.2</v>
      </c>
      <c r="H70" s="37">
        <v>6634.32</v>
      </c>
      <c r="I70" s="47">
        <v>36661</v>
      </c>
      <c r="J70" s="47">
        <v>37346</v>
      </c>
      <c r="K70" s="47">
        <v>37346</v>
      </c>
      <c r="L70" s="30">
        <v>200</v>
      </c>
      <c r="M70" s="30" t="s">
        <v>146</v>
      </c>
      <c r="N70" s="48">
        <v>685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51</v>
      </c>
      <c r="D71" s="2" t="s">
        <v>148</v>
      </c>
      <c r="E71" s="1">
        <v>68</v>
      </c>
      <c r="F71" s="1">
        <v>761.4</v>
      </c>
      <c r="G71" s="37">
        <v>22958.14</v>
      </c>
      <c r="H71" s="37">
        <v>15522.82</v>
      </c>
      <c r="I71" s="47">
        <v>36502</v>
      </c>
      <c r="J71" s="47">
        <v>37072</v>
      </c>
      <c r="K71" s="47">
        <v>37437</v>
      </c>
      <c r="L71" s="30">
        <v>291</v>
      </c>
      <c r="M71" s="30" t="s">
        <v>79</v>
      </c>
      <c r="N71" s="48">
        <v>935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170</v>
      </c>
      <c r="F72" s="1">
        <v>3072</v>
      </c>
      <c r="G72" s="37">
        <v>112239.2</v>
      </c>
      <c r="H72" s="37">
        <v>11223.92</v>
      </c>
      <c r="I72" s="47">
        <v>36831</v>
      </c>
      <c r="J72" s="47">
        <v>37437</v>
      </c>
      <c r="K72" s="47">
        <v>37437</v>
      </c>
      <c r="L72" s="30">
        <v>291</v>
      </c>
      <c r="M72" s="30" t="s">
        <v>79</v>
      </c>
      <c r="N72" s="48">
        <v>606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134</v>
      </c>
      <c r="F73" s="1">
        <v>1545.3</v>
      </c>
      <c r="G73" s="37">
        <v>42529.43</v>
      </c>
      <c r="H73" s="37">
        <v>28344.56</v>
      </c>
      <c r="I73" s="47">
        <v>36458</v>
      </c>
      <c r="J73" s="47">
        <v>37072</v>
      </c>
      <c r="K73" s="47">
        <v>37437</v>
      </c>
      <c r="L73" s="30">
        <v>291</v>
      </c>
      <c r="M73" s="30" t="s">
        <v>59</v>
      </c>
      <c r="N73" s="48">
        <v>979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122</v>
      </c>
      <c r="F74" s="1">
        <v>1111.4</v>
      </c>
      <c r="G74" s="37">
        <v>37167.22</v>
      </c>
      <c r="H74" s="37">
        <v>29253.38</v>
      </c>
      <c r="I74" s="47">
        <v>36815</v>
      </c>
      <c r="J74" s="47">
        <v>37437</v>
      </c>
      <c r="K74" s="47">
        <v>37437</v>
      </c>
      <c r="L74" s="30">
        <v>291</v>
      </c>
      <c r="M74" s="30" t="s">
        <v>79</v>
      </c>
      <c r="N74" s="48">
        <v>622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65</v>
      </c>
      <c r="F75" s="1">
        <v>465.6</v>
      </c>
      <c r="G75" s="37">
        <v>14346.38</v>
      </c>
      <c r="H75" s="37">
        <v>1434.64</v>
      </c>
      <c r="I75" s="47">
        <v>36801</v>
      </c>
      <c r="J75" s="47">
        <v>37437</v>
      </c>
      <c r="K75" s="47">
        <v>37437</v>
      </c>
      <c r="L75" s="30">
        <v>291</v>
      </c>
      <c r="M75" s="30" t="s">
        <v>79</v>
      </c>
      <c r="N75" s="48">
        <v>636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170</v>
      </c>
      <c r="F76" s="1">
        <v>3113</v>
      </c>
      <c r="G76" s="37">
        <v>251011.8</v>
      </c>
      <c r="H76" s="37">
        <v>30101.18</v>
      </c>
      <c r="I76" s="47">
        <v>37123</v>
      </c>
      <c r="J76" s="47">
        <v>37437</v>
      </c>
      <c r="K76" s="47">
        <v>37437</v>
      </c>
      <c r="L76" s="30">
        <v>291</v>
      </c>
      <c r="M76" s="30" t="s">
        <v>159</v>
      </c>
      <c r="N76" s="48">
        <v>314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25</v>
      </c>
      <c r="F77" s="1">
        <v>136.2</v>
      </c>
      <c r="G77" s="37">
        <v>2194.8</v>
      </c>
      <c r="H77" s="37">
        <v>2194.8</v>
      </c>
      <c r="I77" s="47">
        <v>36913</v>
      </c>
      <c r="J77" s="47">
        <v>37529</v>
      </c>
      <c r="K77" s="47">
        <v>37529</v>
      </c>
      <c r="L77" s="30">
        <v>383</v>
      </c>
      <c r="M77" s="30" t="s">
        <v>162</v>
      </c>
      <c r="N77" s="48">
        <v>616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72</v>
      </c>
      <c r="F78" s="1">
        <v>632.6</v>
      </c>
      <c r="G78" s="37">
        <v>14267</v>
      </c>
      <c r="H78" s="37">
        <v>7847.39</v>
      </c>
      <c r="I78" s="47">
        <v>36943</v>
      </c>
      <c r="J78" s="47">
        <v>37621</v>
      </c>
      <c r="K78" s="47">
        <v>37621</v>
      </c>
      <c r="L78" s="30">
        <v>475</v>
      </c>
      <c r="M78" s="30" t="s">
        <v>165</v>
      </c>
      <c r="N78" s="48">
        <v>678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22</v>
      </c>
      <c r="F79" s="1">
        <v>134</v>
      </c>
      <c r="G79" s="37">
        <v>3710.55</v>
      </c>
      <c r="H79" s="37">
        <v>3710.55</v>
      </c>
      <c r="I79" s="47">
        <v>36822</v>
      </c>
      <c r="J79" s="47">
        <v>37621</v>
      </c>
      <c r="K79" s="47">
        <v>37621</v>
      </c>
      <c r="L79" s="30">
        <v>475</v>
      </c>
      <c r="M79" s="30" t="s">
        <v>87</v>
      </c>
      <c r="N79" s="48">
        <v>799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190</v>
      </c>
      <c r="F80" s="1">
        <v>4979</v>
      </c>
      <c r="G80" s="37">
        <v>252223.2</v>
      </c>
      <c r="H80" s="37">
        <v>30266.79</v>
      </c>
      <c r="I80" s="47">
        <v>36924</v>
      </c>
      <c r="J80" s="47">
        <v>37621</v>
      </c>
      <c r="K80" s="47">
        <v>37621</v>
      </c>
      <c r="L80" s="30">
        <v>475</v>
      </c>
      <c r="M80" s="30" t="s">
        <v>170</v>
      </c>
      <c r="N80" s="48">
        <v>697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129</v>
      </c>
      <c r="F81" s="1">
        <v>2494.6</v>
      </c>
      <c r="G81" s="37">
        <v>76679.98</v>
      </c>
      <c r="H81" s="37">
        <v>76679.98</v>
      </c>
      <c r="I81" s="47">
        <v>37068</v>
      </c>
      <c r="J81" s="47">
        <v>37711</v>
      </c>
      <c r="K81" s="47">
        <v>37711</v>
      </c>
      <c r="L81" s="30">
        <v>565</v>
      </c>
      <c r="M81" s="30" t="s">
        <v>62</v>
      </c>
      <c r="N81" s="48">
        <v>643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45</v>
      </c>
      <c r="F82" s="1">
        <v>195.8</v>
      </c>
      <c r="G82" s="37">
        <v>1997.7</v>
      </c>
      <c r="H82" s="37">
        <v>1997.7</v>
      </c>
      <c r="I82" s="47">
        <v>36951</v>
      </c>
      <c r="J82" s="47">
        <v>37711</v>
      </c>
      <c r="K82" s="47">
        <v>37711</v>
      </c>
      <c r="L82" s="30">
        <v>565</v>
      </c>
      <c r="M82" s="30" t="s">
        <v>87</v>
      </c>
      <c r="N82" s="48">
        <v>760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45</v>
      </c>
      <c r="F83" s="1">
        <v>736</v>
      </c>
      <c r="G83" s="37">
        <v>20518.6</v>
      </c>
      <c r="H83" s="37">
        <v>2051.86</v>
      </c>
      <c r="I83" s="47">
        <v>36929</v>
      </c>
      <c r="J83" s="47">
        <v>37711</v>
      </c>
      <c r="K83" s="47">
        <v>37711</v>
      </c>
      <c r="L83" s="30">
        <v>565</v>
      </c>
      <c r="M83" s="30" t="s">
        <v>62</v>
      </c>
      <c r="N83" s="48">
        <v>782</v>
      </c>
      <c r="O83" s="48"/>
      <c r="P83" s="48"/>
      <c r="Q83" s="48"/>
      <c r="R83" s="48"/>
    </row>
    <row r="84" spans="2:18" s="2" customFormat="1" ht="9.75">
      <c r="B84" s="66" t="s">
        <v>177</v>
      </c>
      <c r="C84" s="64" t="s">
        <v>51</v>
      </c>
      <c r="D84" s="2" t="s">
        <v>178</v>
      </c>
      <c r="E84" s="1">
        <v>74</v>
      </c>
      <c r="F84" s="1">
        <v>1638.2</v>
      </c>
      <c r="G84" s="37">
        <v>61359.42</v>
      </c>
      <c r="H84" s="37">
        <v>6135.94</v>
      </c>
      <c r="I84" s="47">
        <v>36929</v>
      </c>
      <c r="J84" s="47">
        <v>37711</v>
      </c>
      <c r="K84" s="47">
        <v>37711</v>
      </c>
      <c r="L84" s="30">
        <v>565</v>
      </c>
      <c r="M84" s="30" t="s">
        <v>79</v>
      </c>
      <c r="N84" s="48">
        <v>782</v>
      </c>
      <c r="O84" s="48"/>
      <c r="P84" s="48"/>
      <c r="Q84" s="48"/>
      <c r="R84" s="48"/>
    </row>
    <row r="85" spans="2:18" s="2" customFormat="1" ht="9.75">
      <c r="B85" s="66" t="s">
        <v>179</v>
      </c>
      <c r="C85" s="64" t="s">
        <v>51</v>
      </c>
      <c r="D85" s="2" t="s">
        <v>180</v>
      </c>
      <c r="E85" s="1">
        <v>224</v>
      </c>
      <c r="F85" s="1">
        <v>4126.8</v>
      </c>
      <c r="G85" s="37">
        <v>161951.7</v>
      </c>
      <c r="H85" s="37">
        <v>51824.53</v>
      </c>
      <c r="I85" s="47">
        <v>36936</v>
      </c>
      <c r="J85" s="47">
        <v>37711</v>
      </c>
      <c r="K85" s="47">
        <v>37711</v>
      </c>
      <c r="L85" s="30">
        <v>565</v>
      </c>
      <c r="M85" s="30" t="s">
        <v>59</v>
      </c>
      <c r="N85" s="48">
        <v>775</v>
      </c>
      <c r="O85" s="48"/>
      <c r="P85" s="48"/>
      <c r="Q85" s="48"/>
      <c r="R85" s="48"/>
    </row>
    <row r="86" spans="2:18" s="2" customFormat="1" ht="9.75">
      <c r="B86" s="66" t="s">
        <v>181</v>
      </c>
      <c r="C86" s="64" t="s">
        <v>51</v>
      </c>
      <c r="D86" s="2" t="s">
        <v>182</v>
      </c>
      <c r="E86" s="1">
        <v>74</v>
      </c>
      <c r="F86" s="1">
        <v>1135.8</v>
      </c>
      <c r="G86" s="37">
        <v>56245.36</v>
      </c>
      <c r="H86" s="37">
        <v>29810.04</v>
      </c>
      <c r="I86" s="47">
        <v>36943</v>
      </c>
      <c r="J86" s="47">
        <v>37711</v>
      </c>
      <c r="K86" s="47">
        <v>37711</v>
      </c>
      <c r="L86" s="30">
        <v>565</v>
      </c>
      <c r="M86" s="30" t="s">
        <v>79</v>
      </c>
      <c r="N86" s="48">
        <v>768</v>
      </c>
      <c r="O86" s="48"/>
      <c r="P86" s="48"/>
      <c r="Q86" s="48"/>
      <c r="R86" s="48"/>
    </row>
    <row r="87" spans="2:18" s="2" customFormat="1" ht="9.75">
      <c r="B87" s="66" t="s">
        <v>183</v>
      </c>
      <c r="C87" s="64" t="s">
        <v>51</v>
      </c>
      <c r="D87" s="2" t="s">
        <v>184</v>
      </c>
      <c r="E87" s="1">
        <v>117</v>
      </c>
      <c r="F87" s="1">
        <v>2502.8</v>
      </c>
      <c r="G87" s="37">
        <v>84263.48</v>
      </c>
      <c r="H87" s="37">
        <v>8426.35</v>
      </c>
      <c r="I87" s="47">
        <v>36929</v>
      </c>
      <c r="J87" s="47">
        <v>37711</v>
      </c>
      <c r="K87" s="47">
        <v>37711</v>
      </c>
      <c r="L87" s="30">
        <v>565</v>
      </c>
      <c r="M87" s="30" t="s">
        <v>62</v>
      </c>
      <c r="N87" s="48">
        <v>782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51</v>
      </c>
      <c r="D88" s="2" t="s">
        <v>186</v>
      </c>
      <c r="E88" s="1">
        <v>127</v>
      </c>
      <c r="F88" s="1">
        <v>2094.2</v>
      </c>
      <c r="G88" s="37">
        <v>91618.34</v>
      </c>
      <c r="H88" s="37">
        <v>23820.77</v>
      </c>
      <c r="I88" s="47">
        <v>36959</v>
      </c>
      <c r="J88" s="47">
        <v>37711</v>
      </c>
      <c r="K88" s="47">
        <v>37711</v>
      </c>
      <c r="L88" s="30">
        <v>565</v>
      </c>
      <c r="M88" s="30" t="s">
        <v>79</v>
      </c>
      <c r="N88" s="48">
        <v>752</v>
      </c>
      <c r="O88" s="48"/>
      <c r="P88" s="48"/>
      <c r="Q88" s="48"/>
      <c r="R88" s="48"/>
    </row>
    <row r="89" spans="2:18" s="2" customFormat="1" ht="9.75">
      <c r="B89" s="66" t="s">
        <v>187</v>
      </c>
      <c r="C89" s="64" t="s">
        <v>51</v>
      </c>
      <c r="D89" s="2" t="s">
        <v>188</v>
      </c>
      <c r="E89" s="1">
        <v>33</v>
      </c>
      <c r="F89" s="1">
        <v>122.2</v>
      </c>
      <c r="G89" s="37">
        <v>1440</v>
      </c>
      <c r="H89" s="37">
        <v>1440</v>
      </c>
      <c r="I89" s="47">
        <v>36902</v>
      </c>
      <c r="J89" s="47">
        <v>37711</v>
      </c>
      <c r="K89" s="47">
        <v>37711</v>
      </c>
      <c r="L89" s="30">
        <v>565</v>
      </c>
      <c r="M89" s="30" t="s">
        <v>87</v>
      </c>
      <c r="N89" s="48">
        <v>809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51</v>
      </c>
      <c r="D90" s="2" t="s">
        <v>190</v>
      </c>
      <c r="E90" s="1">
        <v>22</v>
      </c>
      <c r="F90" s="1">
        <v>265.2</v>
      </c>
      <c r="G90" s="37">
        <v>7582.45</v>
      </c>
      <c r="H90" s="37">
        <v>3864.53</v>
      </c>
      <c r="I90" s="47">
        <v>36832</v>
      </c>
      <c r="J90" s="47">
        <v>37711</v>
      </c>
      <c r="K90" s="47">
        <v>37711</v>
      </c>
      <c r="L90" s="30">
        <v>565</v>
      </c>
      <c r="M90" s="30" t="s">
        <v>53</v>
      </c>
      <c r="N90" s="48">
        <v>879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51</v>
      </c>
      <c r="D91" s="2" t="s">
        <v>192</v>
      </c>
      <c r="E91" s="1">
        <v>129</v>
      </c>
      <c r="F91" s="1">
        <v>1814.4</v>
      </c>
      <c r="G91" s="37">
        <v>63891.47</v>
      </c>
      <c r="H91" s="37">
        <v>6389.15</v>
      </c>
      <c r="I91" s="47">
        <v>36929</v>
      </c>
      <c r="J91" s="47">
        <v>37711</v>
      </c>
      <c r="K91" s="47">
        <v>37711</v>
      </c>
      <c r="L91" s="30">
        <v>565</v>
      </c>
      <c r="M91" s="30" t="s">
        <v>79</v>
      </c>
      <c r="N91" s="48">
        <v>782</v>
      </c>
      <c r="O91" s="48"/>
      <c r="P91" s="48"/>
      <c r="Q91" s="48"/>
      <c r="R91" s="48"/>
    </row>
    <row r="92" spans="2:18" s="2" customFormat="1" ht="9.75">
      <c r="B92" s="66" t="s">
        <v>193</v>
      </c>
      <c r="C92" s="64" t="s">
        <v>51</v>
      </c>
      <c r="D92" s="2" t="s">
        <v>194</v>
      </c>
      <c r="E92" s="1">
        <v>90</v>
      </c>
      <c r="F92" s="1">
        <v>1762.8</v>
      </c>
      <c r="G92" s="37">
        <v>64438.93</v>
      </c>
      <c r="H92" s="37">
        <v>6443.89</v>
      </c>
      <c r="I92" s="47">
        <v>36936</v>
      </c>
      <c r="J92" s="47">
        <v>37802</v>
      </c>
      <c r="K92" s="47">
        <v>37802</v>
      </c>
      <c r="L92" s="30">
        <v>656</v>
      </c>
      <c r="M92" s="30" t="s">
        <v>59</v>
      </c>
      <c r="N92" s="48">
        <v>866</v>
      </c>
      <c r="O92" s="48"/>
      <c r="P92" s="48"/>
      <c r="Q92" s="48"/>
      <c r="R92" s="48"/>
    </row>
    <row r="93" spans="2:18" s="2" customFormat="1" ht="9.75">
      <c r="B93" s="66" t="s">
        <v>195</v>
      </c>
      <c r="C93" s="64" t="s">
        <v>51</v>
      </c>
      <c r="D93" s="2" t="s">
        <v>196</v>
      </c>
      <c r="E93" s="1">
        <v>112</v>
      </c>
      <c r="F93" s="1">
        <v>1835.4</v>
      </c>
      <c r="G93" s="37">
        <v>51092.57</v>
      </c>
      <c r="H93" s="37">
        <v>5109.26</v>
      </c>
      <c r="I93" s="47">
        <v>36936</v>
      </c>
      <c r="J93" s="47">
        <v>37802</v>
      </c>
      <c r="K93" s="47">
        <v>37802</v>
      </c>
      <c r="L93" s="30">
        <v>656</v>
      </c>
      <c r="M93" s="30" t="s">
        <v>79</v>
      </c>
      <c r="N93" s="48">
        <v>866</v>
      </c>
      <c r="O93" s="48"/>
      <c r="P93" s="48"/>
      <c r="Q93" s="48"/>
      <c r="R93" s="48"/>
    </row>
    <row r="94" spans="2:18" s="2" customFormat="1" ht="9.75">
      <c r="B94" s="66" t="s">
        <v>197</v>
      </c>
      <c r="C94" s="64" t="s">
        <v>51</v>
      </c>
      <c r="D94" s="2" t="s">
        <v>198</v>
      </c>
      <c r="E94" s="1">
        <v>83</v>
      </c>
      <c r="F94" s="1">
        <v>708</v>
      </c>
      <c r="G94" s="37">
        <v>25317.49</v>
      </c>
      <c r="H94" s="37">
        <v>5569.85</v>
      </c>
      <c r="I94" s="47">
        <v>37070</v>
      </c>
      <c r="J94" s="47">
        <v>37802</v>
      </c>
      <c r="K94" s="47">
        <v>37802</v>
      </c>
      <c r="L94" s="30">
        <v>656</v>
      </c>
      <c r="M94" s="30" t="s">
        <v>199</v>
      </c>
      <c r="N94" s="48">
        <v>732</v>
      </c>
      <c r="O94" s="48"/>
      <c r="P94" s="48"/>
      <c r="Q94" s="48"/>
      <c r="R94" s="48"/>
    </row>
    <row r="95" spans="2:18" s="2" customFormat="1" ht="9.75">
      <c r="B95" s="66" t="s">
        <v>200</v>
      </c>
      <c r="C95" s="64" t="s">
        <v>51</v>
      </c>
      <c r="D95" s="2" t="s">
        <v>201</v>
      </c>
      <c r="E95" s="1">
        <v>94</v>
      </c>
      <c r="F95" s="1">
        <v>1368.4</v>
      </c>
      <c r="G95" s="37">
        <v>57823.87</v>
      </c>
      <c r="H95" s="37">
        <v>5782.39</v>
      </c>
      <c r="I95" s="47">
        <v>36929</v>
      </c>
      <c r="J95" s="47">
        <v>37894</v>
      </c>
      <c r="K95" s="47">
        <v>37894</v>
      </c>
      <c r="L95" s="30">
        <v>748</v>
      </c>
      <c r="M95" s="30" t="s">
        <v>79</v>
      </c>
      <c r="N95" s="48">
        <v>965</v>
      </c>
      <c r="O95" s="48"/>
      <c r="P95" s="48"/>
      <c r="Q95" s="48"/>
      <c r="R95" s="48"/>
    </row>
    <row r="96" spans="2:18" s="2" customFormat="1" ht="9.75">
      <c r="B96" s="66" t="s">
        <v>202</v>
      </c>
      <c r="C96" s="64" t="s">
        <v>51</v>
      </c>
      <c r="D96" s="2" t="s">
        <v>203</v>
      </c>
      <c r="E96" s="1">
        <v>35</v>
      </c>
      <c r="F96" s="1">
        <v>382.8</v>
      </c>
      <c r="G96" s="37">
        <v>11260.4</v>
      </c>
      <c r="H96" s="37">
        <v>1126.04</v>
      </c>
      <c r="I96" s="47">
        <v>37131</v>
      </c>
      <c r="J96" s="47">
        <v>37894</v>
      </c>
      <c r="K96" s="47">
        <v>37894</v>
      </c>
      <c r="L96" s="30">
        <v>748</v>
      </c>
      <c r="M96" s="30" t="s">
        <v>204</v>
      </c>
      <c r="N96" s="48">
        <v>763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