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<sst xmlns="http://schemas.openxmlformats.org/spreadsheetml/2006/main" count="288" uniqueCount="174">
  <si>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</si>
  <si>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</si>
  <si>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</si>
  <si>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</si>
  <si>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</si>
  <si>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</si>
  <si>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</si>
  <si>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</si>
  <si>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</si>
  <si>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</si>
  <si>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</si>
  <si>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</si>
  <si>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</si>
  <si>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</si>
  <si>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</si>
  <si>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</si>
  <si>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</si>
  <si>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</si>
  <si>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</si>
  <si>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</si>
  <si>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</si>
  <si>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</si>
  <si>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</si>
  <si>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</si>
  <si>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</si>
  <si>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</si>
  <si>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</si>
  <si>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</si>
  <si>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</si>
  <si>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</si>
  <si>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</si>
  <si>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</si>
  <si>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</si>
  <si>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</si>
  <si>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</si>
  <si>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</si>
  <si>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</si>
  <si>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</si>
  <si>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</si>
  <si>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</si>
  <si>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</si>
  <si>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</si>
  <si>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</si>
  <si>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</si>
  <si>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</si>
  <si>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</si>
  <si>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</si>
  <si>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</si>
  <si>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</si>
  <si>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Gladwin Forest Management Unit</t>
  </si>
  <si>
    <t>730379901</t>
  </si>
  <si>
    <t>1</t>
  </si>
  <si>
    <t>SANDLAKE HARVEST</t>
  </si>
  <si>
    <t>T.R. TIMBER COMPANY</t>
  </si>
  <si>
    <t>730030001</t>
  </si>
  <si>
    <t>FDS OAK</t>
  </si>
  <si>
    <t>MID MICHIGAN LOGGING</t>
  </si>
  <si>
    <t>730309901</t>
  </si>
  <si>
    <t>GESSEY MARSH</t>
  </si>
  <si>
    <t>GEORGIA-PACIFIC CORP</t>
  </si>
  <si>
    <t>730280001</t>
  </si>
  <si>
    <t>GRIM HILL SPLIT</t>
  </si>
  <si>
    <t>SHAWN MUMA</t>
  </si>
  <si>
    <t>730269901</t>
  </si>
  <si>
    <t>LITTLE SALT ASPEN</t>
  </si>
  <si>
    <t>SAPPI/WARREN</t>
  </si>
  <si>
    <t>730350001</t>
  </si>
  <si>
    <t>M-61 ACCESS</t>
  </si>
  <si>
    <t>730370001</t>
  </si>
  <si>
    <t>NORTHEAST REFUGE</t>
  </si>
  <si>
    <t>730080101</t>
  </si>
  <si>
    <t>OLD ORV ACCESS</t>
  </si>
  <si>
    <t>LEON CORLEW</t>
  </si>
  <si>
    <t>730360001</t>
  </si>
  <si>
    <t>ROUTE 66</t>
  </si>
  <si>
    <t>730339801</t>
  </si>
  <si>
    <t>SOUTH BURNS HARDWOODS</t>
  </si>
  <si>
    <t>730459901</t>
  </si>
  <si>
    <t>SQUARE D SALE</t>
  </si>
  <si>
    <t>730250001</t>
  </si>
  <si>
    <t>TWO LAKE SELECTION</t>
  </si>
  <si>
    <t>730270001</t>
  </si>
  <si>
    <t>UFO HARVEST</t>
  </si>
  <si>
    <t>730069801</t>
  </si>
  <si>
    <t>WELLS CROSSING</t>
  </si>
  <si>
    <t>MILLER LOGGING</t>
  </si>
  <si>
    <t>730359901</t>
  </si>
  <si>
    <t>WHISKY CREEK</t>
  </si>
  <si>
    <t>PAYLESS AG PRODUCTS</t>
  </si>
  <si>
    <t>730089901</t>
  </si>
  <si>
    <t>AUGRES CUTS</t>
  </si>
  <si>
    <t>730300001</t>
  </si>
  <si>
    <t>BIG CREEK ASPEN</t>
  </si>
  <si>
    <t>730180001</t>
  </si>
  <si>
    <t>JOY RD HARDWOODS</t>
  </si>
  <si>
    <t>730060101</t>
  </si>
  <si>
    <t>M-61 SPLIT SELECTION</t>
  </si>
  <si>
    <t>BILLSBY LUMBER COMPANY</t>
  </si>
  <si>
    <t>730100202</t>
  </si>
  <si>
    <t>OSCEOLA CONNECTION</t>
  </si>
  <si>
    <t>730069901</t>
  </si>
  <si>
    <t>RAINBOW BEND SALE</t>
  </si>
  <si>
    <t>730199901</t>
  </si>
  <si>
    <t>WEST RIVER HARVEST</t>
  </si>
  <si>
    <t>730010201</t>
  </si>
  <si>
    <t>SNOW JACK WARBLER BLOCK</t>
  </si>
  <si>
    <t>730050101</t>
  </si>
  <si>
    <t>GRIM HIGHLANDS</t>
  </si>
  <si>
    <t>730210101</t>
  </si>
  <si>
    <t>SCATTERED OAK</t>
  </si>
  <si>
    <t>PAUL KROCZALESKI</t>
  </si>
  <si>
    <t>730220101</t>
  </si>
  <si>
    <t>JOSE RD HARVEST</t>
  </si>
  <si>
    <t>730070101</t>
  </si>
  <si>
    <t>MOLASSES DIVIDE</t>
  </si>
  <si>
    <t>730180202</t>
  </si>
  <si>
    <t>TURTLE POND SALVAGE</t>
  </si>
  <si>
    <t>MIKE PORTER</t>
  </si>
  <si>
    <t>730130101</t>
  </si>
  <si>
    <t>COUNTY LINE SELECTION</t>
  </si>
  <si>
    <t>YATES FOREST PRODUCTS</t>
  </si>
  <si>
    <t>730100101</t>
  </si>
  <si>
    <t>DENTON DIVIDE</t>
  </si>
  <si>
    <t>730080201</t>
  </si>
  <si>
    <t>GATE CRASHER</t>
  </si>
  <si>
    <t>MYERS LOGGING</t>
  </si>
  <si>
    <t>730130201</t>
  </si>
  <si>
    <t>PNT BORDER</t>
  </si>
  <si>
    <t>730180101</t>
  </si>
  <si>
    <t>TIN CAN ASPEN</t>
  </si>
  <si>
    <t>CHRIS MUMA</t>
  </si>
  <si>
    <t>730370101</t>
  </si>
  <si>
    <t>FLOODWOOD MEDLEY</t>
  </si>
  <si>
    <t>730150202</t>
  </si>
  <si>
    <t>HIDDEN OAKS</t>
  </si>
  <si>
    <t>730140201</t>
  </si>
  <si>
    <t>SUB BOUNDARY HARVEST</t>
  </si>
  <si>
    <t>730310101</t>
  </si>
  <si>
    <t>ADAM'S POPLAR OAK</t>
  </si>
  <si>
    <t>730300201</t>
  </si>
  <si>
    <t>ALGER RED PINE</t>
  </si>
  <si>
    <t>ROGER BAZUIN &amp; SONS</t>
  </si>
  <si>
    <t>730190101</t>
  </si>
  <si>
    <t>MARSH CORRIDOR</t>
  </si>
  <si>
    <t>730110201</t>
  </si>
  <si>
    <t>OLD DUMP JACK PINE</t>
  </si>
  <si>
    <t>730320101</t>
  </si>
  <si>
    <t>BEAR CREEK HARVEST</t>
  </si>
  <si>
    <t>730360101</t>
  </si>
  <si>
    <t>OLD CAMP ROAD</t>
  </si>
  <si>
    <t>730150302</t>
  </si>
  <si>
    <t>BURNS LAST</t>
  </si>
  <si>
    <t>730150101</t>
  </si>
  <si>
    <t>CARROLL CREEK OAK</t>
  </si>
  <si>
    <t>730330101</t>
  </si>
  <si>
    <t>CWF REVISITED</t>
  </si>
  <si>
    <t>730210201</t>
  </si>
  <si>
    <t>GREENDALE PVT HARVEST</t>
  </si>
  <si>
    <t>730280101</t>
  </si>
  <si>
    <t>PINE SHAFT</t>
  </si>
  <si>
    <t>730190201</t>
  </si>
  <si>
    <t>RIVERSIDE HARVEST</t>
  </si>
  <si>
    <t>WILLSIE LUMBER COMPANY</t>
  </si>
  <si>
    <t>730030201</t>
  </si>
  <si>
    <t>STOWELL ROAD ACCESS</t>
  </si>
  <si>
    <t>730380101</t>
  </si>
  <si>
    <t>HEIL HARVEST</t>
  </si>
  <si>
    <t>730230101</t>
  </si>
  <si>
    <t>MIXED BAG HARVEST</t>
  </si>
  <si>
    <t>730060201</t>
  </si>
  <si>
    <t>MOSQUITO CROSSING</t>
  </si>
  <si>
    <t>730390101</t>
  </si>
  <si>
    <t>NORTH CLARE AVE</t>
  </si>
  <si>
    <t xml:space="preserve">                                  as of March 12, 2003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</si>
</sst>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173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14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38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53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53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5213.7</v>
      </c>
      <c r="L17" s="30"/>
    </row>
    <row r="18" spans="4:12" ht="12.75">
      <c r="D18" s="12" t="s">
        <v>37</v>
      </c>
      <c r="G18" s="21">
        <f>DSUM(DATABASE,5,U15:U16)</f>
        <v>74328.00999999998</v>
      </c>
      <c r="L18" s="30"/>
    </row>
    <row r="19" spans="4:12" ht="12.75">
      <c r="D19" s="12" t="s">
        <v>34</v>
      </c>
      <c r="G19" s="18">
        <f>DSUM(DATABASE,6,V15:V16)</f>
        <v>2802771.6099999994</v>
      </c>
      <c r="L19" s="30"/>
    </row>
    <row r="20" spans="4:12" ht="12.75">
      <c r="D20" s="12" t="s">
        <v>38</v>
      </c>
      <c r="G20" s="18">
        <f>DSUM(DATABASE,7,W15:W16)</f>
        <v>1047673.73</v>
      </c>
      <c r="L20" s="30"/>
    </row>
    <row r="21" spans="4:12" ht="12.75">
      <c r="D21" s="12" t="s">
        <v>35</v>
      </c>
      <c r="E21" s="22"/>
      <c r="F21" s="22"/>
      <c r="G21" s="18">
        <f>+G19-G20</f>
        <v>1755097.8799999994</v>
      </c>
      <c r="L21" s="30"/>
    </row>
    <row r="22" spans="4:12" ht="12.75">
      <c r="D22" s="12" t="s">
        <v>44</v>
      </c>
      <c r="E22" s="22"/>
      <c r="F22" s="22"/>
      <c r="G22" s="45">
        <f>+G20/G19</f>
        <v>0.37379918016223956</v>
      </c>
      <c r="L22" s="30"/>
    </row>
    <row r="23" spans="4:12" ht="12.75">
      <c r="D23" s="12" t="s">
        <v>40</v>
      </c>
      <c r="E23" s="22"/>
      <c r="F23" s="22"/>
      <c r="G23" s="59">
        <v>37692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2.360093047299044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122</v>
      </c>
      <c r="F31" s="1">
        <v>1111.4</v>
      </c>
      <c r="G31" s="37">
        <v>37167.22</v>
      </c>
      <c r="H31" s="37">
        <v>37167.22</v>
      </c>
      <c r="I31" s="47">
        <v>36815</v>
      </c>
      <c r="J31" s="47">
        <v>37437</v>
      </c>
      <c r="K31" s="47">
        <v>37437</v>
      </c>
      <c r="L31" s="30">
        <v>-255</v>
      </c>
      <c r="M31" s="30" t="s">
        <v>53</v>
      </c>
      <c r="N31" s="48">
        <v>622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45</v>
      </c>
      <c r="F32" s="1">
        <v>736</v>
      </c>
      <c r="G32" s="37">
        <v>20518.6</v>
      </c>
      <c r="H32" s="37">
        <v>12516.35</v>
      </c>
      <c r="I32" s="47">
        <v>36929</v>
      </c>
      <c r="J32" s="47">
        <v>37711</v>
      </c>
      <c r="K32" s="47">
        <v>37711</v>
      </c>
      <c r="L32" s="30">
        <v>19</v>
      </c>
      <c r="M32" s="30" t="s">
        <v>56</v>
      </c>
      <c r="N32" s="48">
        <v>782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143</v>
      </c>
      <c r="F33" s="1">
        <v>2238.2</v>
      </c>
      <c r="G33" s="37">
        <v>72635.26</v>
      </c>
      <c r="H33" s="37">
        <v>72635.26</v>
      </c>
      <c r="I33" s="47">
        <v>36794</v>
      </c>
      <c r="J33" s="47">
        <v>37346</v>
      </c>
      <c r="K33" s="47">
        <v>37711</v>
      </c>
      <c r="L33" s="30">
        <v>19</v>
      </c>
      <c r="M33" s="30" t="s">
        <v>59</v>
      </c>
      <c r="N33" s="48">
        <v>917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224</v>
      </c>
      <c r="F34" s="1">
        <v>4126.8</v>
      </c>
      <c r="G34" s="37">
        <v>161951.7</v>
      </c>
      <c r="H34" s="37">
        <v>80975.83</v>
      </c>
      <c r="I34" s="47">
        <v>36936</v>
      </c>
      <c r="J34" s="47">
        <v>37711</v>
      </c>
      <c r="K34" s="47">
        <v>37711</v>
      </c>
      <c r="L34" s="30">
        <v>19</v>
      </c>
      <c r="M34" s="30" t="s">
        <v>62</v>
      </c>
      <c r="N34" s="48">
        <v>775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60</v>
      </c>
      <c r="F35" s="1">
        <v>1095.8</v>
      </c>
      <c r="G35" s="37">
        <v>34780.47</v>
      </c>
      <c r="H35" s="37">
        <v>34780.47</v>
      </c>
      <c r="I35" s="47">
        <v>36514</v>
      </c>
      <c r="J35" s="47">
        <v>37346</v>
      </c>
      <c r="K35" s="47">
        <v>37711</v>
      </c>
      <c r="L35" s="30">
        <v>19</v>
      </c>
      <c r="M35" s="30" t="s">
        <v>65</v>
      </c>
      <c r="N35" s="48">
        <v>1197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51</v>
      </c>
      <c r="D36" s="46" t="s">
        <v>67</v>
      </c>
      <c r="E36" s="1">
        <v>74</v>
      </c>
      <c r="F36" s="1">
        <v>1135.8</v>
      </c>
      <c r="G36" s="37">
        <v>56245.36</v>
      </c>
      <c r="H36" s="37">
        <v>29810.04</v>
      </c>
      <c r="I36" s="47">
        <v>36943</v>
      </c>
      <c r="J36" s="47">
        <v>37711</v>
      </c>
      <c r="K36" s="47">
        <v>37711</v>
      </c>
      <c r="L36" s="30">
        <v>19</v>
      </c>
      <c r="M36" s="30" t="s">
        <v>53</v>
      </c>
      <c r="N36" s="48">
        <v>768</v>
      </c>
      <c r="O36" s="48"/>
      <c r="P36" s="48"/>
      <c r="Q36" s="48"/>
      <c r="R36" s="48"/>
    </row>
    <row r="37" spans="2:18" s="2" customFormat="1" ht="9.75">
      <c r="B37" s="65" t="s">
        <v>68</v>
      </c>
      <c r="C37" s="65" t="s">
        <v>51</v>
      </c>
      <c r="D37" s="46" t="s">
        <v>69</v>
      </c>
      <c r="E37" s="1">
        <v>117</v>
      </c>
      <c r="F37" s="1">
        <v>2502.8</v>
      </c>
      <c r="G37" s="37">
        <v>84263.48</v>
      </c>
      <c r="H37" s="37">
        <v>40446.47</v>
      </c>
      <c r="I37" s="47">
        <v>36929</v>
      </c>
      <c r="J37" s="47">
        <v>37711</v>
      </c>
      <c r="K37" s="47">
        <v>37711</v>
      </c>
      <c r="L37" s="30">
        <v>19</v>
      </c>
      <c r="M37" s="30" t="s">
        <v>56</v>
      </c>
      <c r="N37" s="48">
        <v>782</v>
      </c>
      <c r="O37" s="48"/>
      <c r="P37" s="48"/>
      <c r="Q37" s="48"/>
      <c r="R37" s="48"/>
    </row>
    <row r="38" spans="2:18" s="2" customFormat="1" ht="9.75">
      <c r="B38" s="65" t="s">
        <v>70</v>
      </c>
      <c r="C38" s="65" t="s">
        <v>51</v>
      </c>
      <c r="D38" s="46" t="s">
        <v>71</v>
      </c>
      <c r="E38" s="1">
        <v>161</v>
      </c>
      <c r="F38" s="1">
        <v>567.8</v>
      </c>
      <c r="G38" s="37">
        <v>15109.1</v>
      </c>
      <c r="H38" s="37">
        <v>1510.91</v>
      </c>
      <c r="I38" s="47">
        <v>37516</v>
      </c>
      <c r="J38" s="47">
        <v>37711</v>
      </c>
      <c r="K38" s="47">
        <v>37711</v>
      </c>
      <c r="L38" s="30">
        <v>19</v>
      </c>
      <c r="M38" s="30" t="s">
        <v>72</v>
      </c>
      <c r="N38" s="48">
        <v>195</v>
      </c>
      <c r="O38" s="48"/>
      <c r="P38" s="48"/>
      <c r="Q38" s="48"/>
      <c r="R38" s="48"/>
    </row>
    <row r="39" spans="2:18" s="2" customFormat="1" ht="9.75">
      <c r="B39" s="65" t="s">
        <v>73</v>
      </c>
      <c r="C39" s="65" t="s">
        <v>51</v>
      </c>
      <c r="D39" s="46" t="s">
        <v>74</v>
      </c>
      <c r="E39" s="1">
        <v>127</v>
      </c>
      <c r="F39" s="1">
        <v>2094.2</v>
      </c>
      <c r="G39" s="37">
        <v>91618.34</v>
      </c>
      <c r="H39" s="37">
        <v>64132.84</v>
      </c>
      <c r="I39" s="47">
        <v>36959</v>
      </c>
      <c r="J39" s="47">
        <v>37711</v>
      </c>
      <c r="K39" s="47">
        <v>37711</v>
      </c>
      <c r="L39" s="30">
        <v>19</v>
      </c>
      <c r="M39" s="30" t="s">
        <v>53</v>
      </c>
      <c r="N39" s="48">
        <v>752</v>
      </c>
      <c r="O39" s="48"/>
      <c r="P39" s="48"/>
      <c r="Q39" s="48"/>
      <c r="R39" s="48"/>
    </row>
    <row r="40" spans="2:18" s="2" customFormat="1" ht="9.75">
      <c r="B40" s="65" t="s">
        <v>75</v>
      </c>
      <c r="C40" s="65" t="s">
        <v>51</v>
      </c>
      <c r="D40" s="46" t="s">
        <v>76</v>
      </c>
      <c r="E40" s="1">
        <v>74</v>
      </c>
      <c r="F40" s="1">
        <v>237.8</v>
      </c>
      <c r="G40" s="37">
        <v>13375.77</v>
      </c>
      <c r="H40" s="37">
        <v>13375.76</v>
      </c>
      <c r="I40" s="47">
        <v>36167</v>
      </c>
      <c r="J40" s="47">
        <v>36799</v>
      </c>
      <c r="K40" s="47">
        <v>37711</v>
      </c>
      <c r="L40" s="30">
        <v>19</v>
      </c>
      <c r="M40" s="30" t="s">
        <v>62</v>
      </c>
      <c r="N40" s="48">
        <v>1544</v>
      </c>
      <c r="O40" s="48"/>
      <c r="P40" s="48"/>
      <c r="Q40" s="48"/>
      <c r="R40" s="48"/>
    </row>
    <row r="41" spans="2:14" s="2" customFormat="1" ht="9.75">
      <c r="B41" s="65" t="s">
        <v>77</v>
      </c>
      <c r="C41" s="65" t="s">
        <v>51</v>
      </c>
      <c r="D41" s="46" t="s">
        <v>78</v>
      </c>
      <c r="E41" s="1">
        <v>78</v>
      </c>
      <c r="F41" s="1">
        <v>1253</v>
      </c>
      <c r="G41" s="37">
        <v>58275.05</v>
      </c>
      <c r="H41" s="37">
        <v>8325.01</v>
      </c>
      <c r="I41" s="47">
        <v>36621</v>
      </c>
      <c r="J41" s="47">
        <v>37346</v>
      </c>
      <c r="K41" s="47">
        <v>37711</v>
      </c>
      <c r="L41" s="5">
        <v>19</v>
      </c>
      <c r="M41" s="46" t="s">
        <v>53</v>
      </c>
      <c r="N41" s="2">
        <v>1090</v>
      </c>
    </row>
    <row r="42" spans="2:18" s="2" customFormat="1" ht="9.75">
      <c r="B42" s="66" t="s">
        <v>79</v>
      </c>
      <c r="C42" s="64" t="s">
        <v>51</v>
      </c>
      <c r="D42" s="2" t="s">
        <v>80</v>
      </c>
      <c r="E42" s="1">
        <v>22</v>
      </c>
      <c r="F42" s="1">
        <v>265.2</v>
      </c>
      <c r="G42" s="37">
        <v>7582.45</v>
      </c>
      <c r="H42" s="37">
        <v>3864.53</v>
      </c>
      <c r="I42" s="47">
        <v>36832</v>
      </c>
      <c r="J42" s="47">
        <v>37711</v>
      </c>
      <c r="K42" s="47">
        <v>37711</v>
      </c>
      <c r="L42" s="30">
        <v>19</v>
      </c>
      <c r="M42" s="30" t="s">
        <v>72</v>
      </c>
      <c r="N42" s="48">
        <v>879</v>
      </c>
      <c r="O42" s="48"/>
      <c r="P42" s="48"/>
      <c r="Q42" s="48"/>
      <c r="R42" s="48"/>
    </row>
    <row r="43" spans="2:18" s="2" customFormat="1" ht="9.75">
      <c r="B43" s="66" t="s">
        <v>81</v>
      </c>
      <c r="C43" s="64" t="s">
        <v>51</v>
      </c>
      <c r="D43" s="2" t="s">
        <v>82</v>
      </c>
      <c r="E43" s="1">
        <v>129</v>
      </c>
      <c r="F43" s="1">
        <v>1814.4</v>
      </c>
      <c r="G43" s="37">
        <v>63891.47</v>
      </c>
      <c r="H43" s="37">
        <v>41529.46</v>
      </c>
      <c r="I43" s="47">
        <v>36929</v>
      </c>
      <c r="J43" s="47">
        <v>37711</v>
      </c>
      <c r="K43" s="47">
        <v>37711</v>
      </c>
      <c r="L43" s="30">
        <v>19</v>
      </c>
      <c r="M43" s="30" t="s">
        <v>53</v>
      </c>
      <c r="N43" s="48">
        <v>782</v>
      </c>
      <c r="O43" s="48"/>
      <c r="P43" s="48"/>
      <c r="Q43" s="48"/>
      <c r="R43" s="48"/>
    </row>
    <row r="44" spans="2:18" s="2" customFormat="1" ht="9.75">
      <c r="B44" s="66" t="s">
        <v>83</v>
      </c>
      <c r="C44" s="64" t="s">
        <v>51</v>
      </c>
      <c r="D44" s="2" t="s">
        <v>84</v>
      </c>
      <c r="E44" s="1">
        <v>150.7</v>
      </c>
      <c r="F44" s="1">
        <v>2131.2</v>
      </c>
      <c r="G44" s="37">
        <v>81234.74</v>
      </c>
      <c r="H44" s="37">
        <v>74753.86</v>
      </c>
      <c r="I44" s="47">
        <v>35922</v>
      </c>
      <c r="J44" s="47">
        <v>36799</v>
      </c>
      <c r="K44" s="47">
        <v>37711</v>
      </c>
      <c r="L44" s="30">
        <v>19</v>
      </c>
      <c r="M44" s="30" t="s">
        <v>85</v>
      </c>
      <c r="N44" s="48">
        <v>1789</v>
      </c>
      <c r="O44" s="48"/>
      <c r="P44" s="48"/>
      <c r="Q44" s="48"/>
      <c r="R44" s="48"/>
    </row>
    <row r="45" spans="2:18" s="2" customFormat="1" ht="9.75">
      <c r="B45" s="66" t="s">
        <v>86</v>
      </c>
      <c r="C45" s="64" t="s">
        <v>51</v>
      </c>
      <c r="D45" s="2" t="s">
        <v>87</v>
      </c>
      <c r="E45" s="1">
        <v>179</v>
      </c>
      <c r="F45" s="1">
        <v>2390.8</v>
      </c>
      <c r="G45" s="37">
        <v>70178.72</v>
      </c>
      <c r="H45" s="37">
        <v>17104.16</v>
      </c>
      <c r="I45" s="47">
        <v>36661</v>
      </c>
      <c r="J45" s="47">
        <v>37346</v>
      </c>
      <c r="K45" s="47">
        <v>37711</v>
      </c>
      <c r="L45" s="30">
        <v>19</v>
      </c>
      <c r="M45" s="30" t="s">
        <v>88</v>
      </c>
      <c r="N45" s="48">
        <v>1050</v>
      </c>
      <c r="O45" s="48"/>
      <c r="P45" s="48"/>
      <c r="Q45" s="48"/>
      <c r="R45" s="48"/>
    </row>
    <row r="46" spans="2:18" s="2" customFormat="1" ht="9.75">
      <c r="B46" s="66" t="s">
        <v>89</v>
      </c>
      <c r="C46" s="64" t="s">
        <v>51</v>
      </c>
      <c r="D46" s="2" t="s">
        <v>90</v>
      </c>
      <c r="E46" s="1">
        <v>68</v>
      </c>
      <c r="F46" s="1">
        <v>761.4</v>
      </c>
      <c r="G46" s="37">
        <v>23701.68</v>
      </c>
      <c r="H46" s="37">
        <v>23701.68</v>
      </c>
      <c r="I46" s="47">
        <v>36502</v>
      </c>
      <c r="J46" s="47">
        <v>37072</v>
      </c>
      <c r="K46" s="47">
        <v>37802</v>
      </c>
      <c r="L46" s="30">
        <v>110</v>
      </c>
      <c r="M46" s="30" t="s">
        <v>53</v>
      </c>
      <c r="N46" s="48">
        <v>1300</v>
      </c>
      <c r="O46" s="48"/>
      <c r="P46" s="48"/>
      <c r="Q46" s="48"/>
      <c r="R46" s="48"/>
    </row>
    <row r="47" spans="2:18" s="2" customFormat="1" ht="9.75">
      <c r="B47" s="66" t="s">
        <v>91</v>
      </c>
      <c r="C47" s="64" t="s">
        <v>51</v>
      </c>
      <c r="D47" s="2" t="s">
        <v>92</v>
      </c>
      <c r="E47" s="1">
        <v>90</v>
      </c>
      <c r="F47" s="1">
        <v>1762.8</v>
      </c>
      <c r="G47" s="37">
        <v>64438.93</v>
      </c>
      <c r="H47" s="37">
        <v>46396.03</v>
      </c>
      <c r="I47" s="47">
        <v>36936</v>
      </c>
      <c r="J47" s="47">
        <v>37802</v>
      </c>
      <c r="K47" s="47">
        <v>37802</v>
      </c>
      <c r="L47" s="30">
        <v>110</v>
      </c>
      <c r="M47" s="30" t="s">
        <v>62</v>
      </c>
      <c r="N47" s="48">
        <v>866</v>
      </c>
      <c r="O47" s="48"/>
      <c r="P47" s="48"/>
      <c r="Q47" s="48"/>
      <c r="R47" s="48"/>
    </row>
    <row r="48" spans="2:18" s="2" customFormat="1" ht="9.75">
      <c r="B48" s="66" t="s">
        <v>93</v>
      </c>
      <c r="C48" s="64" t="s">
        <v>51</v>
      </c>
      <c r="D48" s="2" t="s">
        <v>94</v>
      </c>
      <c r="E48" s="1">
        <v>170</v>
      </c>
      <c r="F48" s="1">
        <v>3072</v>
      </c>
      <c r="G48" s="37">
        <v>117851.1</v>
      </c>
      <c r="H48" s="37">
        <v>58364.37</v>
      </c>
      <c r="I48" s="47">
        <v>36831</v>
      </c>
      <c r="J48" s="47">
        <v>37437</v>
      </c>
      <c r="K48" s="47">
        <v>37802</v>
      </c>
      <c r="L48" s="30">
        <v>110</v>
      </c>
      <c r="M48" s="30" t="s">
        <v>53</v>
      </c>
      <c r="N48" s="48">
        <v>971</v>
      </c>
      <c r="O48" s="48"/>
      <c r="P48" s="48"/>
      <c r="Q48" s="48"/>
      <c r="R48" s="48"/>
    </row>
    <row r="49" spans="2:18" s="2" customFormat="1" ht="9.75">
      <c r="B49" s="66" t="s">
        <v>95</v>
      </c>
      <c r="C49" s="64" t="s">
        <v>51</v>
      </c>
      <c r="D49" s="2" t="s">
        <v>96</v>
      </c>
      <c r="E49" s="1">
        <v>83</v>
      </c>
      <c r="F49" s="1">
        <v>708</v>
      </c>
      <c r="G49" s="37">
        <v>25317.49</v>
      </c>
      <c r="H49" s="37">
        <v>25317.49</v>
      </c>
      <c r="I49" s="47">
        <v>37070</v>
      </c>
      <c r="J49" s="47">
        <v>37802</v>
      </c>
      <c r="K49" s="47">
        <v>37802</v>
      </c>
      <c r="L49" s="30">
        <v>110</v>
      </c>
      <c r="M49" s="30" t="s">
        <v>97</v>
      </c>
      <c r="N49" s="48">
        <v>732</v>
      </c>
      <c r="O49" s="48"/>
      <c r="P49" s="48"/>
      <c r="Q49" s="48"/>
      <c r="R49" s="48"/>
    </row>
    <row r="50" spans="2:18" s="2" customFormat="1" ht="9.75">
      <c r="B50" s="66" t="s">
        <v>98</v>
      </c>
      <c r="C50" s="64" t="s">
        <v>51</v>
      </c>
      <c r="D50" s="2" t="s">
        <v>99</v>
      </c>
      <c r="E50" s="1">
        <v>8</v>
      </c>
      <c r="F50" s="1">
        <v>64</v>
      </c>
      <c r="G50" s="37">
        <v>100</v>
      </c>
      <c r="H50" s="37">
        <v>100</v>
      </c>
      <c r="I50" s="47">
        <v>37579</v>
      </c>
      <c r="J50" s="47">
        <v>37802</v>
      </c>
      <c r="K50" s="47">
        <v>37802</v>
      </c>
      <c r="L50" s="30">
        <v>110</v>
      </c>
      <c r="M50" s="30" t="s">
        <v>88</v>
      </c>
      <c r="N50" s="48">
        <v>223</v>
      </c>
      <c r="O50" s="48"/>
      <c r="P50" s="48"/>
      <c r="Q50" s="48"/>
      <c r="R50" s="48"/>
    </row>
    <row r="51" spans="2:18" s="2" customFormat="1" ht="9.75">
      <c r="B51" s="66" t="s">
        <v>100</v>
      </c>
      <c r="C51" s="64" t="s">
        <v>51</v>
      </c>
      <c r="D51" s="2" t="s">
        <v>101</v>
      </c>
      <c r="E51" s="1">
        <v>134</v>
      </c>
      <c r="F51" s="1">
        <v>1545.3</v>
      </c>
      <c r="G51" s="37">
        <v>43947.91</v>
      </c>
      <c r="H51" s="37">
        <v>29763.04</v>
      </c>
      <c r="I51" s="47">
        <v>36458</v>
      </c>
      <c r="J51" s="47">
        <v>37072</v>
      </c>
      <c r="K51" s="47">
        <v>37802</v>
      </c>
      <c r="L51" s="30">
        <v>110</v>
      </c>
      <c r="M51" s="30" t="s">
        <v>62</v>
      </c>
      <c r="N51" s="48">
        <v>1344</v>
      </c>
      <c r="O51" s="48"/>
      <c r="P51" s="48"/>
      <c r="Q51" s="48"/>
      <c r="R51" s="48"/>
    </row>
    <row r="52" spans="2:18" s="2" customFormat="1" ht="9.75">
      <c r="B52" s="66" t="s">
        <v>102</v>
      </c>
      <c r="C52" s="64" t="s">
        <v>51</v>
      </c>
      <c r="D52" s="2" t="s">
        <v>103</v>
      </c>
      <c r="E52" s="1">
        <v>84</v>
      </c>
      <c r="F52" s="1">
        <v>1233</v>
      </c>
      <c r="G52" s="37">
        <v>36306.63</v>
      </c>
      <c r="H52" s="37">
        <v>36306.63</v>
      </c>
      <c r="I52" s="47">
        <v>36529</v>
      </c>
      <c r="J52" s="47">
        <v>37346</v>
      </c>
      <c r="K52" s="47">
        <v>37802</v>
      </c>
      <c r="L52" s="30">
        <v>110</v>
      </c>
      <c r="M52" s="30" t="s">
        <v>85</v>
      </c>
      <c r="N52" s="48">
        <v>1273</v>
      </c>
      <c r="O52" s="48"/>
      <c r="P52" s="48"/>
      <c r="Q52" s="48"/>
      <c r="R52" s="48"/>
    </row>
    <row r="53" spans="2:18" s="2" customFormat="1" ht="9.75">
      <c r="B53" s="66" t="s">
        <v>104</v>
      </c>
      <c r="C53" s="64" t="s">
        <v>51</v>
      </c>
      <c r="D53" s="2" t="s">
        <v>105</v>
      </c>
      <c r="E53" s="1">
        <v>195</v>
      </c>
      <c r="F53" s="1">
        <v>2620</v>
      </c>
      <c r="G53" s="37">
        <v>83162.2</v>
      </c>
      <c r="H53" s="37">
        <v>8316.22</v>
      </c>
      <c r="I53" s="47">
        <v>37538</v>
      </c>
      <c r="J53" s="47">
        <v>37864</v>
      </c>
      <c r="K53" s="47">
        <v>37864</v>
      </c>
      <c r="L53" s="30">
        <v>172</v>
      </c>
      <c r="M53" s="30" t="s">
        <v>56</v>
      </c>
      <c r="N53" s="48">
        <v>326</v>
      </c>
      <c r="O53" s="48"/>
      <c r="P53" s="48"/>
      <c r="Q53" s="48"/>
      <c r="R53" s="48"/>
    </row>
    <row r="54" spans="2:18" s="2" customFormat="1" ht="9.75">
      <c r="B54" s="66" t="s">
        <v>106</v>
      </c>
      <c r="C54" s="64" t="s">
        <v>51</v>
      </c>
      <c r="D54" s="2" t="s">
        <v>107</v>
      </c>
      <c r="E54" s="1">
        <v>94</v>
      </c>
      <c r="F54" s="1">
        <v>1368.4</v>
      </c>
      <c r="G54" s="37">
        <v>59023.87</v>
      </c>
      <c r="H54" s="37">
        <v>27798.98</v>
      </c>
      <c r="I54" s="47">
        <v>36929</v>
      </c>
      <c r="J54" s="47">
        <v>37894</v>
      </c>
      <c r="K54" s="47">
        <v>37894</v>
      </c>
      <c r="L54" s="30">
        <v>202</v>
      </c>
      <c r="M54" s="30" t="s">
        <v>53</v>
      </c>
      <c r="N54" s="48">
        <v>965</v>
      </c>
      <c r="O54" s="48"/>
      <c r="P54" s="48"/>
      <c r="Q54" s="48"/>
      <c r="R54" s="48"/>
    </row>
    <row r="55" spans="2:18" s="2" customFormat="1" ht="9.75">
      <c r="B55" s="66" t="s">
        <v>108</v>
      </c>
      <c r="C55" s="64" t="s">
        <v>51</v>
      </c>
      <c r="D55" s="2" t="s">
        <v>109</v>
      </c>
      <c r="E55" s="1">
        <v>35</v>
      </c>
      <c r="F55" s="1">
        <v>382.8</v>
      </c>
      <c r="G55" s="37">
        <v>11260.4</v>
      </c>
      <c r="H55" s="37">
        <v>1126.04</v>
      </c>
      <c r="I55" s="47">
        <v>37131</v>
      </c>
      <c r="J55" s="47">
        <v>37894</v>
      </c>
      <c r="K55" s="47">
        <v>37894</v>
      </c>
      <c r="L55" s="30">
        <v>202</v>
      </c>
      <c r="M55" s="30" t="s">
        <v>110</v>
      </c>
      <c r="N55" s="48">
        <v>763</v>
      </c>
      <c r="O55" s="48"/>
      <c r="P55" s="48"/>
      <c r="Q55" s="48"/>
      <c r="R55" s="48"/>
    </row>
    <row r="56" spans="2:18" s="2" customFormat="1" ht="9.75">
      <c r="B56" s="66" t="s">
        <v>111</v>
      </c>
      <c r="C56" s="64" t="s">
        <v>51</v>
      </c>
      <c r="D56" s="2" t="s">
        <v>112</v>
      </c>
      <c r="E56" s="1">
        <v>252</v>
      </c>
      <c r="F56" s="1">
        <v>3737.8</v>
      </c>
      <c r="G56" s="37">
        <v>152146.7</v>
      </c>
      <c r="H56" s="37">
        <v>65423.07</v>
      </c>
      <c r="I56" s="47">
        <v>37165</v>
      </c>
      <c r="J56" s="47">
        <v>37986</v>
      </c>
      <c r="K56" s="47">
        <v>37986</v>
      </c>
      <c r="L56" s="30">
        <v>294</v>
      </c>
      <c r="M56" s="30" t="s">
        <v>53</v>
      </c>
      <c r="N56" s="48">
        <v>821</v>
      </c>
      <c r="O56" s="48"/>
      <c r="P56" s="48"/>
      <c r="Q56" s="48"/>
      <c r="R56" s="48"/>
    </row>
    <row r="57" spans="2:18" s="2" customFormat="1" ht="9.75">
      <c r="B57" s="66" t="s">
        <v>113</v>
      </c>
      <c r="C57" s="64" t="s">
        <v>51</v>
      </c>
      <c r="D57" s="2" t="s">
        <v>114</v>
      </c>
      <c r="E57" s="1">
        <v>131</v>
      </c>
      <c r="F57" s="1">
        <v>2119.8</v>
      </c>
      <c r="G57" s="37">
        <v>67820.15</v>
      </c>
      <c r="H57" s="37">
        <v>6782.02</v>
      </c>
      <c r="I57" s="47">
        <v>37515</v>
      </c>
      <c r="J57" s="47">
        <v>37986</v>
      </c>
      <c r="K57" s="47">
        <v>37986</v>
      </c>
      <c r="L57" s="30">
        <v>294</v>
      </c>
      <c r="M57" s="30" t="s">
        <v>65</v>
      </c>
      <c r="N57" s="48">
        <v>471</v>
      </c>
      <c r="O57" s="48"/>
      <c r="P57" s="48"/>
      <c r="Q57" s="48"/>
      <c r="R57" s="48"/>
    </row>
    <row r="58" spans="2:18" s="2" customFormat="1" ht="9.75">
      <c r="B58" s="66" t="s">
        <v>115</v>
      </c>
      <c r="C58" s="64" t="s">
        <v>51</v>
      </c>
      <c r="D58" s="2" t="s">
        <v>116</v>
      </c>
      <c r="E58" s="1">
        <v>6</v>
      </c>
      <c r="F58" s="1">
        <v>136.8</v>
      </c>
      <c r="G58" s="37">
        <v>2036.2</v>
      </c>
      <c r="H58" s="37">
        <v>203.62</v>
      </c>
      <c r="I58" s="47">
        <v>37473</v>
      </c>
      <c r="J58" s="47">
        <v>37986</v>
      </c>
      <c r="K58" s="47">
        <v>37986</v>
      </c>
      <c r="L58" s="30">
        <v>294</v>
      </c>
      <c r="M58" s="30" t="s">
        <v>117</v>
      </c>
      <c r="N58" s="48">
        <v>513</v>
      </c>
      <c r="O58" s="48"/>
      <c r="P58" s="48"/>
      <c r="Q58" s="48"/>
      <c r="R58" s="48"/>
    </row>
    <row r="59" spans="2:18" s="2" customFormat="1" ht="9.75">
      <c r="B59" s="66" t="s">
        <v>118</v>
      </c>
      <c r="C59" s="64" t="s">
        <v>51</v>
      </c>
      <c r="D59" s="2" t="s">
        <v>119</v>
      </c>
      <c r="E59" s="1">
        <v>120</v>
      </c>
      <c r="F59" s="1">
        <v>818.6</v>
      </c>
      <c r="G59" s="37">
        <v>45283.66</v>
      </c>
      <c r="H59" s="37">
        <v>4528.37</v>
      </c>
      <c r="I59" s="47">
        <v>37167</v>
      </c>
      <c r="J59" s="47">
        <v>38077</v>
      </c>
      <c r="K59" s="47">
        <v>38077</v>
      </c>
      <c r="L59" s="30">
        <v>385</v>
      </c>
      <c r="M59" s="30" t="s">
        <v>120</v>
      </c>
      <c r="N59" s="48">
        <v>910</v>
      </c>
      <c r="O59" s="48"/>
      <c r="P59" s="48"/>
      <c r="Q59" s="48"/>
      <c r="R59" s="48"/>
    </row>
    <row r="60" spans="2:18" s="2" customFormat="1" ht="9.75">
      <c r="B60" s="66" t="s">
        <v>121</v>
      </c>
      <c r="C60" s="64" t="s">
        <v>51</v>
      </c>
      <c r="D60" s="2" t="s">
        <v>122</v>
      </c>
      <c r="E60" s="1">
        <v>132</v>
      </c>
      <c r="F60" s="1">
        <v>1321.6</v>
      </c>
      <c r="G60" s="37">
        <v>39196</v>
      </c>
      <c r="H60" s="37">
        <v>3919.6</v>
      </c>
      <c r="I60" s="47">
        <v>37168</v>
      </c>
      <c r="J60" s="47">
        <v>38077</v>
      </c>
      <c r="K60" s="47">
        <v>38077</v>
      </c>
      <c r="L60" s="30">
        <v>385</v>
      </c>
      <c r="M60" s="30" t="s">
        <v>62</v>
      </c>
      <c r="N60" s="48">
        <v>909</v>
      </c>
      <c r="O60" s="48"/>
      <c r="P60" s="48"/>
      <c r="Q60" s="48"/>
      <c r="R60" s="48"/>
    </row>
    <row r="61" spans="2:18" s="2" customFormat="1" ht="9.75">
      <c r="B61" s="66" t="s">
        <v>123</v>
      </c>
      <c r="C61" s="64" t="s">
        <v>51</v>
      </c>
      <c r="D61" s="2" t="s">
        <v>124</v>
      </c>
      <c r="E61" s="1">
        <v>27</v>
      </c>
      <c r="F61" s="1">
        <v>581.6</v>
      </c>
      <c r="G61" s="37">
        <v>17628.35</v>
      </c>
      <c r="H61" s="37">
        <v>1762.84</v>
      </c>
      <c r="I61" s="47">
        <v>37538</v>
      </c>
      <c r="J61" s="47">
        <v>38077</v>
      </c>
      <c r="K61" s="47">
        <v>38077</v>
      </c>
      <c r="L61" s="30">
        <v>385</v>
      </c>
      <c r="M61" s="30" t="s">
        <v>125</v>
      </c>
      <c r="N61" s="48">
        <v>539</v>
      </c>
      <c r="O61" s="48"/>
      <c r="P61" s="48"/>
      <c r="Q61" s="48"/>
      <c r="R61" s="48"/>
    </row>
    <row r="62" spans="2:18" s="2" customFormat="1" ht="9.75">
      <c r="B62" s="66" t="s">
        <v>126</v>
      </c>
      <c r="C62" s="64" t="s">
        <v>51</v>
      </c>
      <c r="D62" s="2" t="s">
        <v>127</v>
      </c>
      <c r="E62" s="1">
        <v>13</v>
      </c>
      <c r="F62" s="1">
        <v>275</v>
      </c>
      <c r="G62" s="37">
        <v>9531.2</v>
      </c>
      <c r="H62" s="37">
        <v>9531.2</v>
      </c>
      <c r="I62" s="47">
        <v>37538</v>
      </c>
      <c r="J62" s="47">
        <v>38077</v>
      </c>
      <c r="K62" s="47">
        <v>38077</v>
      </c>
      <c r="L62" s="30">
        <v>385</v>
      </c>
      <c r="M62" s="30" t="s">
        <v>65</v>
      </c>
      <c r="N62" s="48">
        <v>539</v>
      </c>
      <c r="O62" s="48"/>
      <c r="P62" s="48"/>
      <c r="Q62" s="48"/>
      <c r="R62" s="48"/>
    </row>
    <row r="63" spans="2:18" s="2" customFormat="1" ht="9.75">
      <c r="B63" s="66" t="s">
        <v>128</v>
      </c>
      <c r="C63" s="64" t="s">
        <v>51</v>
      </c>
      <c r="D63" s="2" t="s">
        <v>129</v>
      </c>
      <c r="E63" s="1">
        <v>50</v>
      </c>
      <c r="F63" s="1">
        <v>705.4</v>
      </c>
      <c r="G63" s="37">
        <v>22053.7</v>
      </c>
      <c r="H63" s="37">
        <v>2205.37</v>
      </c>
      <c r="I63" s="47">
        <v>37158</v>
      </c>
      <c r="J63" s="47">
        <v>38077</v>
      </c>
      <c r="K63" s="47">
        <v>38077</v>
      </c>
      <c r="L63" s="30">
        <v>385</v>
      </c>
      <c r="M63" s="30" t="s">
        <v>130</v>
      </c>
      <c r="N63" s="48">
        <v>919</v>
      </c>
      <c r="O63" s="48"/>
      <c r="P63" s="48"/>
      <c r="Q63" s="48"/>
      <c r="R63" s="48"/>
    </row>
    <row r="64" spans="2:18" s="2" customFormat="1" ht="9.75">
      <c r="B64" s="66" t="s">
        <v>131</v>
      </c>
      <c r="C64" s="64" t="s">
        <v>51</v>
      </c>
      <c r="D64" s="2" t="s">
        <v>132</v>
      </c>
      <c r="E64" s="1">
        <v>57</v>
      </c>
      <c r="F64" s="1">
        <v>820.6</v>
      </c>
      <c r="G64" s="37">
        <v>25047.05</v>
      </c>
      <c r="H64" s="37">
        <v>2505.92</v>
      </c>
      <c r="I64" s="47">
        <v>37475</v>
      </c>
      <c r="J64" s="47">
        <v>38168</v>
      </c>
      <c r="K64" s="47">
        <v>38168</v>
      </c>
      <c r="L64" s="30">
        <v>476</v>
      </c>
      <c r="M64" s="30" t="s">
        <v>72</v>
      </c>
      <c r="N64" s="48">
        <v>693</v>
      </c>
      <c r="O64" s="48"/>
      <c r="P64" s="48"/>
      <c r="Q64" s="48"/>
      <c r="R64" s="48"/>
    </row>
    <row r="65" spans="2:18" s="2" customFormat="1" ht="9.75">
      <c r="B65" s="66" t="s">
        <v>133</v>
      </c>
      <c r="C65" s="64" t="s">
        <v>51</v>
      </c>
      <c r="D65" s="2" t="s">
        <v>134</v>
      </c>
      <c r="E65" s="1">
        <v>25</v>
      </c>
      <c r="F65" s="1">
        <v>454.4</v>
      </c>
      <c r="G65" s="37">
        <v>7391.61</v>
      </c>
      <c r="H65" s="37">
        <v>7391.61</v>
      </c>
      <c r="I65" s="47">
        <v>37377</v>
      </c>
      <c r="J65" s="47">
        <v>38168</v>
      </c>
      <c r="K65" s="47">
        <v>38168</v>
      </c>
      <c r="L65" s="30">
        <v>476</v>
      </c>
      <c r="M65" s="30" t="s">
        <v>117</v>
      </c>
      <c r="N65" s="48">
        <v>791</v>
      </c>
      <c r="O65" s="48"/>
      <c r="P65" s="48"/>
      <c r="Q65" s="48"/>
      <c r="R65" s="48"/>
    </row>
    <row r="66" spans="2:18" s="2" customFormat="1" ht="9.75">
      <c r="B66" s="66" t="s">
        <v>135</v>
      </c>
      <c r="C66" s="64" t="s">
        <v>51</v>
      </c>
      <c r="D66" s="2" t="s">
        <v>136</v>
      </c>
      <c r="E66" s="1">
        <v>23</v>
      </c>
      <c r="F66" s="1">
        <v>296.2</v>
      </c>
      <c r="G66" s="37">
        <v>8629.6</v>
      </c>
      <c r="H66" s="37">
        <v>8629.6</v>
      </c>
      <c r="I66" s="47">
        <v>37537</v>
      </c>
      <c r="J66" s="47">
        <v>38168</v>
      </c>
      <c r="K66" s="47">
        <v>38168</v>
      </c>
      <c r="L66" s="30">
        <v>476</v>
      </c>
      <c r="M66" s="30" t="s">
        <v>130</v>
      </c>
      <c r="N66" s="48">
        <v>631</v>
      </c>
      <c r="O66" s="48"/>
      <c r="P66" s="48"/>
      <c r="Q66" s="48"/>
      <c r="R66" s="48"/>
    </row>
    <row r="67" spans="2:18" s="2" customFormat="1" ht="9.75">
      <c r="B67" s="66" t="s">
        <v>137</v>
      </c>
      <c r="C67" s="64" t="s">
        <v>51</v>
      </c>
      <c r="D67" s="2" t="s">
        <v>138</v>
      </c>
      <c r="E67" s="1">
        <v>194</v>
      </c>
      <c r="F67" s="1">
        <v>3061.2</v>
      </c>
      <c r="G67" s="37">
        <v>130966.9</v>
      </c>
      <c r="H67" s="37">
        <v>19645.03</v>
      </c>
      <c r="I67" s="47">
        <v>37480</v>
      </c>
      <c r="J67" s="47">
        <v>38260</v>
      </c>
      <c r="K67" s="47">
        <v>38260</v>
      </c>
      <c r="L67" s="30">
        <v>568</v>
      </c>
      <c r="M67" s="30" t="s">
        <v>65</v>
      </c>
      <c r="N67" s="48">
        <v>780</v>
      </c>
      <c r="O67" s="48"/>
      <c r="P67" s="48"/>
      <c r="Q67" s="48"/>
      <c r="R67" s="48"/>
    </row>
    <row r="68" spans="2:18" s="2" customFormat="1" ht="9.75">
      <c r="B68" s="66" t="s">
        <v>139</v>
      </c>
      <c r="C68" s="64" t="s">
        <v>51</v>
      </c>
      <c r="D68" s="2" t="s">
        <v>140</v>
      </c>
      <c r="E68" s="1">
        <v>26</v>
      </c>
      <c r="F68" s="1">
        <v>352.71</v>
      </c>
      <c r="G68" s="37">
        <v>15418.35</v>
      </c>
      <c r="H68" s="37">
        <v>1541.84</v>
      </c>
      <c r="I68" s="47">
        <v>37616</v>
      </c>
      <c r="J68" s="47">
        <v>38260</v>
      </c>
      <c r="K68" s="47">
        <v>38260</v>
      </c>
      <c r="L68" s="30">
        <v>568</v>
      </c>
      <c r="M68" s="30" t="s">
        <v>141</v>
      </c>
      <c r="N68" s="48">
        <v>644</v>
      </c>
      <c r="O68" s="48"/>
      <c r="P68" s="48"/>
      <c r="Q68" s="48"/>
      <c r="R68" s="48"/>
    </row>
    <row r="69" spans="2:18" s="2" customFormat="1" ht="9.75">
      <c r="B69" s="66" t="s">
        <v>142</v>
      </c>
      <c r="C69" s="64" t="s">
        <v>51</v>
      </c>
      <c r="D69" s="2" t="s">
        <v>143</v>
      </c>
      <c r="E69" s="1">
        <v>42</v>
      </c>
      <c r="F69" s="1">
        <v>699.6</v>
      </c>
      <c r="G69" s="37">
        <v>25160.09</v>
      </c>
      <c r="H69" s="37">
        <v>25160.09</v>
      </c>
      <c r="I69" s="47">
        <v>37488</v>
      </c>
      <c r="J69" s="47">
        <v>38260</v>
      </c>
      <c r="K69" s="47">
        <v>38260</v>
      </c>
      <c r="L69" s="30">
        <v>568</v>
      </c>
      <c r="M69" s="30" t="s">
        <v>65</v>
      </c>
      <c r="N69" s="48">
        <v>772</v>
      </c>
      <c r="O69" s="48"/>
      <c r="P69" s="48"/>
      <c r="Q69" s="48"/>
      <c r="R69" s="48"/>
    </row>
    <row r="70" spans="2:18" s="2" customFormat="1" ht="9.75">
      <c r="B70" s="66" t="s">
        <v>144</v>
      </c>
      <c r="C70" s="64" t="s">
        <v>51</v>
      </c>
      <c r="D70" s="2" t="s">
        <v>145</v>
      </c>
      <c r="E70" s="1">
        <v>59</v>
      </c>
      <c r="F70" s="1">
        <v>1225</v>
      </c>
      <c r="G70" s="37">
        <v>50592.08</v>
      </c>
      <c r="H70" s="37">
        <v>5059.21</v>
      </c>
      <c r="I70" s="47">
        <v>37475</v>
      </c>
      <c r="J70" s="47">
        <v>38260</v>
      </c>
      <c r="K70" s="47">
        <v>38260</v>
      </c>
      <c r="L70" s="30">
        <v>568</v>
      </c>
      <c r="M70" s="30" t="s">
        <v>130</v>
      </c>
      <c r="N70" s="48">
        <v>785</v>
      </c>
      <c r="O70" s="48"/>
      <c r="P70" s="48"/>
      <c r="Q70" s="48"/>
      <c r="R70" s="48"/>
    </row>
    <row r="71" spans="2:18" s="2" customFormat="1" ht="9.75">
      <c r="B71" s="66" t="s">
        <v>146</v>
      </c>
      <c r="C71" s="64" t="s">
        <v>51</v>
      </c>
      <c r="D71" s="2" t="s">
        <v>147</v>
      </c>
      <c r="E71" s="1">
        <v>58</v>
      </c>
      <c r="F71" s="1">
        <v>757.2</v>
      </c>
      <c r="G71" s="37">
        <v>30385.48</v>
      </c>
      <c r="H71" s="37">
        <v>3038.55</v>
      </c>
      <c r="I71" s="47">
        <v>37459</v>
      </c>
      <c r="J71" s="47">
        <v>38352</v>
      </c>
      <c r="K71" s="47">
        <v>38352</v>
      </c>
      <c r="L71" s="30">
        <v>660</v>
      </c>
      <c r="M71" s="30" t="s">
        <v>53</v>
      </c>
      <c r="N71" s="48">
        <v>893</v>
      </c>
      <c r="O71" s="48"/>
      <c r="P71" s="48"/>
      <c r="Q71" s="48"/>
      <c r="R71" s="48"/>
    </row>
    <row r="72" spans="2:18" s="2" customFormat="1" ht="9.75">
      <c r="B72" s="66" t="s">
        <v>148</v>
      </c>
      <c r="C72" s="64" t="s">
        <v>51</v>
      </c>
      <c r="D72" s="2" t="s">
        <v>149</v>
      </c>
      <c r="E72" s="1">
        <v>85</v>
      </c>
      <c r="F72" s="1">
        <v>1502.6</v>
      </c>
      <c r="G72" s="37">
        <v>46650</v>
      </c>
      <c r="H72" s="37">
        <v>4665</v>
      </c>
      <c r="I72" s="47">
        <v>37455</v>
      </c>
      <c r="J72" s="47">
        <v>38352</v>
      </c>
      <c r="K72" s="47">
        <v>38352</v>
      </c>
      <c r="L72" s="30">
        <v>660</v>
      </c>
      <c r="M72" s="30" t="s">
        <v>130</v>
      </c>
      <c r="N72" s="48">
        <v>897</v>
      </c>
      <c r="O72" s="48"/>
      <c r="P72" s="48"/>
      <c r="Q72" s="48"/>
      <c r="R72" s="48"/>
    </row>
    <row r="73" spans="2:18" s="2" customFormat="1" ht="9.75">
      <c r="B73" s="66" t="s">
        <v>150</v>
      </c>
      <c r="C73" s="64" t="s">
        <v>51</v>
      </c>
      <c r="D73" s="2" t="s">
        <v>151</v>
      </c>
      <c r="E73" s="1">
        <v>11</v>
      </c>
      <c r="F73" s="1">
        <v>120.6</v>
      </c>
      <c r="G73" s="37">
        <v>2643</v>
      </c>
      <c r="H73" s="37">
        <v>264.3</v>
      </c>
      <c r="I73" s="47">
        <v>37676</v>
      </c>
      <c r="J73" s="47">
        <v>38442</v>
      </c>
      <c r="K73" s="47">
        <v>38442</v>
      </c>
      <c r="L73" s="30">
        <v>750</v>
      </c>
      <c r="M73" s="30" t="s">
        <v>72</v>
      </c>
      <c r="N73" s="48">
        <v>766</v>
      </c>
      <c r="O73" s="48"/>
      <c r="P73" s="48"/>
      <c r="Q73" s="48"/>
      <c r="R73" s="48"/>
    </row>
    <row r="74" spans="2:18" s="2" customFormat="1" ht="9.75">
      <c r="B74" s="66" t="s">
        <v>152</v>
      </c>
      <c r="C74" s="64" t="s">
        <v>51</v>
      </c>
      <c r="D74" s="2" t="s">
        <v>153</v>
      </c>
      <c r="E74" s="1">
        <v>183</v>
      </c>
      <c r="F74" s="1">
        <v>2251.6</v>
      </c>
      <c r="G74" s="37">
        <v>73455.2</v>
      </c>
      <c r="H74" s="37">
        <v>7346.33</v>
      </c>
      <c r="I74" s="47">
        <v>37488</v>
      </c>
      <c r="J74" s="47">
        <v>38442</v>
      </c>
      <c r="K74" s="47">
        <v>38442</v>
      </c>
      <c r="L74" s="30">
        <v>750</v>
      </c>
      <c r="M74" s="30" t="s">
        <v>65</v>
      </c>
      <c r="N74" s="48">
        <v>954</v>
      </c>
      <c r="O74" s="48"/>
      <c r="P74" s="48"/>
      <c r="Q74" s="48"/>
      <c r="R74" s="48"/>
    </row>
    <row r="75" spans="2:18" s="2" customFormat="1" ht="9.75">
      <c r="B75" s="66" t="s">
        <v>154</v>
      </c>
      <c r="C75" s="64" t="s">
        <v>51</v>
      </c>
      <c r="D75" s="2" t="s">
        <v>155</v>
      </c>
      <c r="E75" s="1">
        <v>104</v>
      </c>
      <c r="F75" s="1">
        <v>1770</v>
      </c>
      <c r="G75" s="37">
        <v>50000.04</v>
      </c>
      <c r="H75" s="37">
        <v>5000</v>
      </c>
      <c r="I75" s="47">
        <v>37475</v>
      </c>
      <c r="J75" s="47">
        <v>38442</v>
      </c>
      <c r="K75" s="47">
        <v>38442</v>
      </c>
      <c r="L75" s="30">
        <v>750</v>
      </c>
      <c r="M75" s="30" t="s">
        <v>62</v>
      </c>
      <c r="N75" s="48">
        <v>967</v>
      </c>
      <c r="O75" s="48"/>
      <c r="P75" s="48"/>
      <c r="Q75" s="48"/>
      <c r="R75" s="48"/>
    </row>
    <row r="76" spans="2:18" s="2" customFormat="1" ht="9.75">
      <c r="B76" s="66" t="s">
        <v>156</v>
      </c>
      <c r="C76" s="64" t="s">
        <v>51</v>
      </c>
      <c r="D76" s="2" t="s">
        <v>157</v>
      </c>
      <c r="E76" s="1">
        <v>41</v>
      </c>
      <c r="F76" s="1">
        <v>517.2</v>
      </c>
      <c r="G76" s="37">
        <v>12984.15</v>
      </c>
      <c r="H76" s="37">
        <v>1298.42</v>
      </c>
      <c r="I76" s="47">
        <v>37616</v>
      </c>
      <c r="J76" s="47">
        <v>38442</v>
      </c>
      <c r="K76" s="47">
        <v>38442</v>
      </c>
      <c r="L76" s="30">
        <v>750</v>
      </c>
      <c r="M76" s="30" t="s">
        <v>130</v>
      </c>
      <c r="N76" s="48">
        <v>826</v>
      </c>
      <c r="O76" s="48"/>
      <c r="P76" s="48"/>
      <c r="Q76" s="48"/>
      <c r="R76" s="48"/>
    </row>
    <row r="77" spans="2:18" s="2" customFormat="1" ht="9.75">
      <c r="B77" s="66" t="s">
        <v>158</v>
      </c>
      <c r="C77" s="64" t="s">
        <v>51</v>
      </c>
      <c r="D77" s="2" t="s">
        <v>159</v>
      </c>
      <c r="E77" s="1">
        <v>177</v>
      </c>
      <c r="F77" s="1">
        <v>2537</v>
      </c>
      <c r="G77" s="37">
        <v>158227.4</v>
      </c>
      <c r="H77" s="37">
        <v>15822.74</v>
      </c>
      <c r="I77" s="47">
        <v>37459</v>
      </c>
      <c r="J77" s="47">
        <v>38442</v>
      </c>
      <c r="K77" s="47">
        <v>38442</v>
      </c>
      <c r="L77" s="30">
        <v>750</v>
      </c>
      <c r="M77" s="30" t="s">
        <v>53</v>
      </c>
      <c r="N77" s="48">
        <v>983</v>
      </c>
      <c r="O77" s="48"/>
      <c r="P77" s="48"/>
      <c r="Q77" s="48"/>
      <c r="R77" s="48"/>
    </row>
    <row r="78" spans="2:18" s="2" customFormat="1" ht="9.75">
      <c r="B78" s="66" t="s">
        <v>160</v>
      </c>
      <c r="C78" s="64" t="s">
        <v>51</v>
      </c>
      <c r="D78" s="2" t="s">
        <v>161</v>
      </c>
      <c r="E78" s="1">
        <v>126</v>
      </c>
      <c r="F78" s="1">
        <v>1742</v>
      </c>
      <c r="G78" s="37">
        <v>82716.6</v>
      </c>
      <c r="H78" s="37">
        <v>16543.32</v>
      </c>
      <c r="I78" s="47">
        <v>37538</v>
      </c>
      <c r="J78" s="47">
        <v>38442</v>
      </c>
      <c r="K78" s="47">
        <v>38442</v>
      </c>
      <c r="L78" s="30">
        <v>750</v>
      </c>
      <c r="M78" s="30" t="s">
        <v>162</v>
      </c>
      <c r="N78" s="48">
        <v>904</v>
      </c>
      <c r="O78" s="48"/>
      <c r="P78" s="48"/>
      <c r="Q78" s="48"/>
      <c r="R78" s="48"/>
    </row>
    <row r="79" spans="2:18" s="2" customFormat="1" ht="9.75">
      <c r="B79" s="66" t="s">
        <v>163</v>
      </c>
      <c r="C79" s="64" t="s">
        <v>51</v>
      </c>
      <c r="D79" s="2" t="s">
        <v>164</v>
      </c>
      <c r="E79" s="1">
        <v>100</v>
      </c>
      <c r="F79" s="1">
        <v>1209.2</v>
      </c>
      <c r="G79" s="37">
        <v>61787.25</v>
      </c>
      <c r="H79" s="37">
        <v>6178.73</v>
      </c>
      <c r="I79" s="47">
        <v>37538</v>
      </c>
      <c r="J79" s="47">
        <v>38442</v>
      </c>
      <c r="K79" s="47">
        <v>38442</v>
      </c>
      <c r="L79" s="30">
        <v>750</v>
      </c>
      <c r="M79" s="30" t="s">
        <v>162</v>
      </c>
      <c r="N79" s="48">
        <v>904</v>
      </c>
      <c r="O79" s="48"/>
      <c r="P79" s="48"/>
      <c r="Q79" s="48"/>
      <c r="R79" s="48"/>
    </row>
    <row r="80" spans="2:18" s="2" customFormat="1" ht="9.75">
      <c r="B80" s="66" t="s">
        <v>165</v>
      </c>
      <c r="C80" s="64" t="s">
        <v>51</v>
      </c>
      <c r="D80" s="2" t="s">
        <v>166</v>
      </c>
      <c r="E80" s="1">
        <v>117</v>
      </c>
      <c r="F80" s="1">
        <v>1725</v>
      </c>
      <c r="G80" s="37">
        <v>61518.75</v>
      </c>
      <c r="H80" s="37">
        <v>6151.88</v>
      </c>
      <c r="I80" s="47">
        <v>37525</v>
      </c>
      <c r="J80" s="47">
        <v>38533</v>
      </c>
      <c r="K80" s="47">
        <v>38533</v>
      </c>
      <c r="L80" s="30">
        <v>841</v>
      </c>
      <c r="M80" s="30" t="s">
        <v>130</v>
      </c>
      <c r="N80" s="48">
        <v>1008</v>
      </c>
      <c r="O80" s="48"/>
      <c r="P80" s="48"/>
      <c r="Q80" s="48"/>
      <c r="R80" s="48"/>
    </row>
    <row r="81" spans="2:18" s="2" customFormat="1" ht="9.75">
      <c r="B81" s="66" t="s">
        <v>167</v>
      </c>
      <c r="C81" s="64" t="s">
        <v>51</v>
      </c>
      <c r="D81" s="2" t="s">
        <v>168</v>
      </c>
      <c r="E81" s="1">
        <v>129</v>
      </c>
      <c r="F81" s="1">
        <v>1831.2</v>
      </c>
      <c r="G81" s="37">
        <v>73105.25</v>
      </c>
      <c r="H81" s="37">
        <v>7310.53</v>
      </c>
      <c r="I81" s="47">
        <v>37459</v>
      </c>
      <c r="J81" s="47">
        <v>38533</v>
      </c>
      <c r="K81" s="47">
        <v>38533</v>
      </c>
      <c r="L81" s="30">
        <v>841</v>
      </c>
      <c r="M81" s="30" t="s">
        <v>53</v>
      </c>
      <c r="N81" s="48">
        <v>1074</v>
      </c>
      <c r="O81" s="48"/>
      <c r="P81" s="48"/>
      <c r="Q81" s="48"/>
      <c r="R81" s="48"/>
    </row>
    <row r="82" spans="2:18" s="2" customFormat="1" ht="9.75">
      <c r="B82" s="66" t="s">
        <v>169</v>
      </c>
      <c r="C82" s="64" t="s">
        <v>51</v>
      </c>
      <c r="D82" s="2" t="s">
        <v>170</v>
      </c>
      <c r="E82" s="1">
        <v>127</v>
      </c>
      <c r="F82" s="1">
        <v>1524.4</v>
      </c>
      <c r="G82" s="37">
        <v>66401.51</v>
      </c>
      <c r="H82" s="37">
        <v>6640.15</v>
      </c>
      <c r="I82" s="47">
        <v>37515</v>
      </c>
      <c r="J82" s="47">
        <v>38533</v>
      </c>
      <c r="K82" s="47">
        <v>38533</v>
      </c>
      <c r="L82" s="30">
        <v>841</v>
      </c>
      <c r="M82" s="30" t="s">
        <v>65</v>
      </c>
      <c r="N82" s="48">
        <v>1018</v>
      </c>
      <c r="O82" s="48"/>
      <c r="P82" s="48"/>
      <c r="Q82" s="48"/>
      <c r="R82" s="48"/>
    </row>
    <row r="83" spans="2:18" s="2" customFormat="1" ht="9.75">
      <c r="B83" s="66" t="s">
        <v>171</v>
      </c>
      <c r="C83" s="64" t="s">
        <v>51</v>
      </c>
      <c r="D83" s="2" t="s">
        <v>172</v>
      </c>
      <c r="E83" s="1">
        <v>132</v>
      </c>
      <c r="F83" s="1">
        <v>3014.8</v>
      </c>
      <c r="G83" s="37">
        <v>130057.4</v>
      </c>
      <c r="H83" s="37">
        <v>13005.74</v>
      </c>
      <c r="I83" s="47">
        <v>37475</v>
      </c>
      <c r="J83" s="47">
        <v>38533</v>
      </c>
      <c r="K83" s="47">
        <v>38533</v>
      </c>
      <c r="L83" s="30">
        <v>841</v>
      </c>
      <c r="M83" s="30" t="s">
        <v>130</v>
      </c>
      <c r="N83" s="48">
        <v>1058</v>
      </c>
      <c r="O83" s="48"/>
      <c r="P83" s="48"/>
      <c r="Q83" s="48"/>
      <c r="R83" s="48"/>
    </row>
    <row r="84" spans="2:18" s="2" customFormat="1" ht="9.7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9.7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9.7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9.7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9.7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9.7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9.7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9.7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9.7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9.7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