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<sst xmlns="http://schemas.openxmlformats.org/spreadsheetml/2006/main" count="248" uniqueCount="157">
  <si>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</si>
  <si>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</si>
  <si>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</si>
  <si>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</si>
  <si>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</si>
  <si>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</si>
  <si>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</si>
  <si>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</si>
  <si>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</si>
  <si>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</si>
  <si>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</si>
  <si>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</si>
  <si>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</si>
  <si>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</si>
  <si>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</si>
  <si>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</si>
  <si>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</si>
  <si>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</si>
  <si>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</si>
  <si>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</si>
  <si>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</si>
  <si>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</si>
  <si>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</si>
  <si>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</si>
  <si>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</si>
  <si>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</si>
  <si>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</si>
  <si>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</si>
  <si>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</si>
  <si>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</si>
  <si>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</si>
  <si>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</si>
  <si>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</si>
  <si>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</si>
  <si>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</si>
  <si>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</si>
  <si>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</si>
  <si>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</si>
  <si>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</si>
  <si>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</si>
  <si>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</si>
  <si>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</si>
  <si>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</si>
  <si>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</si>
  <si>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</si>
  <si>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</si>
  <si>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</si>
  <si>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</si>
  <si>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</si>
  <si>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</si>
  <si>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730061201</t>
  </si>
  <si>
    <t>1</t>
  </si>
  <si>
    <t>LAST MINUTE ASPEN</t>
  </si>
  <si>
    <t>SHAWN MUMA LOGGING</t>
  </si>
  <si>
    <t>730071101</t>
  </si>
  <si>
    <t>KAWKAWLIN MIX</t>
  </si>
  <si>
    <t>KEN AUGUSTINE FIREWOOD&amp;LOGGING</t>
  </si>
  <si>
    <t>730071201</t>
  </si>
  <si>
    <t>ROBINS HOOD</t>
  </si>
  <si>
    <t>C.M. FOREST PRODUCTS, INC.</t>
  </si>
  <si>
    <t>730071301</t>
  </si>
  <si>
    <t>PATRIDGE PALACE</t>
  </si>
  <si>
    <t>730151201</t>
  </si>
  <si>
    <t>EAST GUERNSEY GRADE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</si>
  <si>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</si>
  <si>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</si>
  <si>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</si>
  <si>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</si>
  <si>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</si>
  <si>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</si>
  <si>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</si>
  <si>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</si>
  <si>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730121201</t>
  </si>
  <si>
    <t>POSSUM PASS</t>
  </si>
  <si>
    <t>730131301</t>
  </si>
  <si>
    <t>C 140 ASH SALVAGE</t>
  </si>
  <si>
    <t>CM FORESTRY</t>
  </si>
  <si>
    <t>730181401</t>
  </si>
  <si>
    <t>MGR MIX</t>
  </si>
  <si>
    <t>LOW'S FOREST PRODUCTS</t>
  </si>
  <si>
    <t>730051401</t>
  </si>
  <si>
    <t>OLD SECORD MIX</t>
  </si>
  <si>
    <t>730061602</t>
  </si>
  <si>
    <t>MONGO ASPEN</t>
  </si>
  <si>
    <t>WEYERHAEUSER</t>
  </si>
  <si>
    <t>730091201</t>
  </si>
  <si>
    <t>SANFORD LAKE SELECTION</t>
  </si>
  <si>
    <t>730141401</t>
  </si>
  <si>
    <t>ALAMONDO HARVEST</t>
  </si>
  <si>
    <t>730151401</t>
  </si>
  <si>
    <t>SALTY CHIP HARVEST</t>
  </si>
  <si>
    <t>730161101</t>
  </si>
  <si>
    <t>BUFFALO TRACE</t>
  </si>
  <si>
    <t>730181301</t>
  </si>
  <si>
    <t>BEAR TRACK MIX</t>
  </si>
  <si>
    <t>730221301</t>
  </si>
  <si>
    <t>WHITETAIL REFUGE</t>
  </si>
  <si>
    <t>TROY MERRILL</t>
  </si>
  <si>
    <t>730041401</t>
  </si>
  <si>
    <t>FOX RUN MIX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</si>
  <si>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</si>
  <si>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</si>
  <si>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</si>
  <si>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</si>
  <si>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</si>
  <si>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</si>
  <si>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</si>
  <si>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</si>
  <si>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MICHIGAN LUMBER &amp; WOOD FIBER</t>
  </si>
  <si>
    <t>730021401</t>
  </si>
  <si>
    <t>C145 PINE PLUS</t>
  </si>
  <si>
    <t>HYDROLAKE, INC.</t>
  </si>
  <si>
    <t>730031501</t>
  </si>
  <si>
    <t>RED SQUIRREL PINE</t>
  </si>
  <si>
    <t>BIEWER FOREST MANAGEMENT</t>
  </si>
  <si>
    <t>730051501</t>
  </si>
  <si>
    <t>WILD TURKEY MIX</t>
  </si>
  <si>
    <t>AJD FOR/PRO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</si>
  <si>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</si>
  <si>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</si>
  <si>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</si>
  <si>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</si>
  <si>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</si>
  <si>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</si>
  <si>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</si>
  <si>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BILLSBY LUMBER COMPANY</t>
  </si>
  <si>
    <t>730171401</t>
  </si>
  <si>
    <t>MAIN STREET OAK</t>
  </si>
  <si>
    <t>730191301</t>
  </si>
  <si>
    <t>CASTOR 11 SELECT</t>
  </si>
  <si>
    <t>WHEELER'S WOLF LAKE SAWMILL</t>
  </si>
  <si>
    <t>730011401</t>
  </si>
  <si>
    <t>ESTEY BLEND</t>
  </si>
  <si>
    <t>730011501</t>
  </si>
  <si>
    <t>M-30 SPLIT HARVEST</t>
  </si>
  <si>
    <t>730021501</t>
  </si>
  <si>
    <t>BAKER OUT</t>
  </si>
  <si>
    <t>730031401</t>
  </si>
  <si>
    <t>BURN 104-2</t>
  </si>
  <si>
    <t>730021301</t>
  </si>
  <si>
    <t>M30 PINES</t>
  </si>
  <si>
    <t>SHAWN MUMA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</si>
  <si>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</si>
  <si>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</si>
  <si>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</si>
  <si>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</si>
  <si>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</si>
  <si>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</si>
  <si>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</si>
  <si>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</si>
  <si>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730181501</t>
  </si>
  <si>
    <t>BIRD DAWG MIXX</t>
  </si>
  <si>
    <t>FAIRVIEW WOODYARD, LLC</t>
  </si>
  <si>
    <t>730041501</t>
  </si>
  <si>
    <t>C 140 MIX</t>
  </si>
  <si>
    <t>KIRK CAMERON FOREST PRODUCTS</t>
  </si>
  <si>
    <t xml:space="preserve">                                  as of March 9,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</si>
</sst>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6720</v>
      </c>
      <c r="L17" s="30"/>
    </row>
    <row r="18" spans="4:12" ht="12.75">
      <c r="D18" s="12" t="s">
        <v>37</v>
      </c>
      <c r="G18" s="21">
        <f>DSUM(DATABASE,5,U15:U16)</f>
        <v>116947.99999999996</v>
      </c>
      <c r="L18" s="30"/>
    </row>
    <row r="19" spans="4:12" ht="12.75">
      <c r="D19" s="12" t="s">
        <v>34</v>
      </c>
      <c r="G19" s="18">
        <f>DSUM(DATABASE,6,V15:V16)</f>
        <v>5206636.859999999</v>
      </c>
      <c r="L19" s="30"/>
    </row>
    <row r="20" spans="4:12" ht="12.75">
      <c r="D20" s="12" t="s">
        <v>38</v>
      </c>
      <c r="G20" s="18">
        <f>DSUM(DATABASE,7,W15:W16)</f>
        <v>1854175.75</v>
      </c>
      <c r="L20" s="30"/>
    </row>
    <row r="21" spans="4:12" ht="12.75">
      <c r="D21" s="12" t="s">
        <v>35</v>
      </c>
      <c r="E21" s="22"/>
      <c r="F21" s="22"/>
      <c r="G21" s="18">
        <f>+G19-G20</f>
        <v>3352461.1099999994</v>
      </c>
      <c r="L21" s="30"/>
    </row>
    <row r="22" spans="4:12" ht="12.75">
      <c r="D22" s="12" t="s">
        <v>44</v>
      </c>
      <c r="E22" s="22"/>
      <c r="F22" s="22"/>
      <c r="G22" s="45">
        <f>+G20/G19</f>
        <v>0.35611773969579286</v>
      </c>
      <c r="L22" s="30"/>
    </row>
    <row r="23" spans="4:12" ht="12.75">
      <c r="D23" s="12" t="s">
        <v>40</v>
      </c>
      <c r="E23" s="22"/>
      <c r="F23" s="22"/>
      <c r="G23" s="59">
        <v>42438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2.7807582032494427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143</v>
      </c>
      <c r="F31" s="1">
        <v>2678.6</v>
      </c>
      <c r="G31" s="37">
        <v>77750.32</v>
      </c>
      <c r="H31" s="37">
        <v>54425.24</v>
      </c>
      <c r="I31" s="47">
        <v>41317</v>
      </c>
      <c r="J31" s="47">
        <v>42460</v>
      </c>
      <c r="K31" s="47">
        <v>42460</v>
      </c>
      <c r="L31" s="30">
        <v>22</v>
      </c>
      <c r="M31" s="67" t="s">
        <v>53</v>
      </c>
      <c r="N31" s="48">
        <v>1143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30</v>
      </c>
      <c r="F32" s="1">
        <v>193.4</v>
      </c>
      <c r="G32" s="37">
        <v>6664.56</v>
      </c>
      <c r="H32" s="37">
        <v>952.08</v>
      </c>
      <c r="I32" s="47">
        <v>41052</v>
      </c>
      <c r="J32" s="47">
        <v>42094</v>
      </c>
      <c r="K32" s="47">
        <v>42460</v>
      </c>
      <c r="L32" s="30">
        <v>22</v>
      </c>
      <c r="M32" s="67" t="s">
        <v>56</v>
      </c>
      <c r="N32" s="48">
        <v>1408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146</v>
      </c>
      <c r="F33" s="1">
        <v>2662.4</v>
      </c>
      <c r="G33" s="37">
        <v>66878.95</v>
      </c>
      <c r="H33" s="37">
        <v>66878.95</v>
      </c>
      <c r="I33" s="47">
        <v>41372</v>
      </c>
      <c r="J33" s="47">
        <v>42460</v>
      </c>
      <c r="K33" s="47">
        <v>42460</v>
      </c>
      <c r="L33" s="30">
        <v>22</v>
      </c>
      <c r="M33" s="67" t="s">
        <v>59</v>
      </c>
      <c r="N33" s="48">
        <v>1088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42</v>
      </c>
      <c r="F34" s="1">
        <v>723</v>
      </c>
      <c r="G34" s="37">
        <v>11278.45</v>
      </c>
      <c r="H34" s="37">
        <v>11278.45</v>
      </c>
      <c r="I34" s="47">
        <v>41684</v>
      </c>
      <c r="J34" s="47">
        <v>42460</v>
      </c>
      <c r="K34" s="47">
        <v>42460</v>
      </c>
      <c r="L34" s="30">
        <v>22</v>
      </c>
      <c r="M34" s="67" t="s">
        <v>59</v>
      </c>
      <c r="N34" s="48">
        <v>776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210</v>
      </c>
      <c r="F35" s="1">
        <v>4438.8</v>
      </c>
      <c r="G35" s="37">
        <v>181238.03</v>
      </c>
      <c r="H35" s="37">
        <v>181238.03</v>
      </c>
      <c r="I35" s="47">
        <v>41317</v>
      </c>
      <c r="J35" s="47">
        <v>42460</v>
      </c>
      <c r="K35" s="47">
        <v>42460</v>
      </c>
      <c r="L35" s="30">
        <v>22</v>
      </c>
      <c r="M35" s="67" t="s">
        <v>59</v>
      </c>
      <c r="N35" s="48">
        <v>1143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37</v>
      </c>
      <c r="F36" s="1">
        <v>651.6</v>
      </c>
      <c r="G36" s="37">
        <v>22379.21</v>
      </c>
      <c r="H36" s="37">
        <v>22379.21</v>
      </c>
      <c r="I36" s="47">
        <v>41045</v>
      </c>
      <c r="J36" s="47">
        <v>42185</v>
      </c>
      <c r="K36" s="47">
        <v>42551</v>
      </c>
      <c r="L36" s="30">
        <v>113</v>
      </c>
      <c r="M36" s="67" t="s">
        <v>66</v>
      </c>
      <c r="N36" s="48">
        <v>1506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179</v>
      </c>
      <c r="F37" s="1">
        <v>1433.2</v>
      </c>
      <c r="G37" s="37">
        <v>43654.18</v>
      </c>
      <c r="H37" s="37">
        <v>43654.18</v>
      </c>
      <c r="I37" s="47">
        <v>40701</v>
      </c>
      <c r="J37" s="47">
        <v>41820</v>
      </c>
      <c r="K37" s="47">
        <v>42551</v>
      </c>
      <c r="L37" s="30">
        <v>113</v>
      </c>
      <c r="M37" s="67" t="s">
        <v>66</v>
      </c>
      <c r="N37" s="48">
        <v>1850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156</v>
      </c>
      <c r="F38" s="1">
        <v>2046.8</v>
      </c>
      <c r="G38" s="37">
        <v>92489.3</v>
      </c>
      <c r="H38" s="37">
        <v>76929.49</v>
      </c>
      <c r="I38" s="47">
        <v>40996</v>
      </c>
      <c r="J38" s="47">
        <v>42185</v>
      </c>
      <c r="K38" s="47">
        <v>42551</v>
      </c>
      <c r="L38" s="30">
        <v>113</v>
      </c>
      <c r="M38" s="67" t="s">
        <v>71</v>
      </c>
      <c r="N38" s="48">
        <v>1555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88</v>
      </c>
      <c r="F39" s="1">
        <v>587.8</v>
      </c>
      <c r="G39" s="37">
        <v>12505.79</v>
      </c>
      <c r="H39" s="37">
        <v>12505.79</v>
      </c>
      <c r="I39" s="47">
        <v>41262</v>
      </c>
      <c r="J39" s="47">
        <v>42277</v>
      </c>
      <c r="K39" s="47">
        <v>42643</v>
      </c>
      <c r="L39" s="30">
        <v>205</v>
      </c>
      <c r="M39" s="67" t="s">
        <v>53</v>
      </c>
      <c r="N39" s="48">
        <v>1381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217</v>
      </c>
      <c r="F40" s="1">
        <v>1709.5</v>
      </c>
      <c r="G40" s="37">
        <v>7349.46</v>
      </c>
      <c r="H40" s="37">
        <v>7349.46</v>
      </c>
      <c r="I40" s="47">
        <v>41837</v>
      </c>
      <c r="J40" s="47">
        <v>42735</v>
      </c>
      <c r="K40" s="47">
        <v>42735</v>
      </c>
      <c r="L40" s="30">
        <v>297</v>
      </c>
      <c r="M40" s="67" t="s">
        <v>76</v>
      </c>
      <c r="N40" s="48">
        <v>898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168</v>
      </c>
      <c r="F41" s="1">
        <v>4536.6</v>
      </c>
      <c r="G41" s="37">
        <v>343549.57</v>
      </c>
      <c r="H41" s="37">
        <v>302928.28</v>
      </c>
      <c r="I41" s="47">
        <v>41974</v>
      </c>
      <c r="J41" s="47">
        <v>42735</v>
      </c>
      <c r="K41" s="47">
        <v>42735</v>
      </c>
      <c r="L41" s="5">
        <v>297</v>
      </c>
      <c r="M41" s="46" t="s">
        <v>79</v>
      </c>
      <c r="N41" s="2">
        <v>761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103</v>
      </c>
      <c r="F42" s="1">
        <v>1180</v>
      </c>
      <c r="G42" s="37">
        <v>27435.15</v>
      </c>
      <c r="H42" s="37">
        <v>27435.15</v>
      </c>
      <c r="I42" s="47">
        <v>42088</v>
      </c>
      <c r="J42" s="47">
        <v>42825</v>
      </c>
      <c r="K42" s="47">
        <v>42825</v>
      </c>
      <c r="L42" s="30">
        <v>387</v>
      </c>
      <c r="M42" s="67" t="s">
        <v>59</v>
      </c>
      <c r="N42" s="48">
        <v>737</v>
      </c>
      <c r="O42" s="48"/>
      <c r="P42" s="48"/>
      <c r="Q42" s="48"/>
      <c r="R42" s="48"/>
    </row>
    <row r="43" spans="2:18" s="2" customFormat="1" ht="9.75">
      <c r="B43" s="65" t="s">
        <v>82</v>
      </c>
      <c r="C43" s="65" t="s">
        <v>51</v>
      </c>
      <c r="D43" s="2" t="s">
        <v>83</v>
      </c>
      <c r="E43" s="1">
        <v>76</v>
      </c>
      <c r="F43" s="1">
        <v>1510.6</v>
      </c>
      <c r="G43" s="37">
        <v>44942.4</v>
      </c>
      <c r="H43" s="37">
        <v>4494.24</v>
      </c>
      <c r="I43" s="47">
        <v>42437</v>
      </c>
      <c r="J43" s="47">
        <v>42825</v>
      </c>
      <c r="K43" s="47">
        <v>42825</v>
      </c>
      <c r="L43" s="30">
        <v>387</v>
      </c>
      <c r="M43" s="67" t="s">
        <v>84</v>
      </c>
      <c r="N43" s="48">
        <v>388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231</v>
      </c>
      <c r="F44" s="1">
        <v>2825.8</v>
      </c>
      <c r="G44" s="37">
        <v>73564.65</v>
      </c>
      <c r="H44" s="37">
        <v>73564.65</v>
      </c>
      <c r="I44" s="47">
        <v>41305</v>
      </c>
      <c r="J44" s="47">
        <v>42460</v>
      </c>
      <c r="K44" s="47">
        <v>42825</v>
      </c>
      <c r="L44" s="30">
        <v>387</v>
      </c>
      <c r="M44" s="67" t="s">
        <v>59</v>
      </c>
      <c r="N44" s="48">
        <v>1520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120</v>
      </c>
      <c r="F45" s="1">
        <v>1898.4</v>
      </c>
      <c r="G45" s="37">
        <v>34263.35</v>
      </c>
      <c r="H45" s="37">
        <v>13362.71</v>
      </c>
      <c r="I45" s="47">
        <v>42150</v>
      </c>
      <c r="J45" s="47">
        <v>42825</v>
      </c>
      <c r="K45" s="47">
        <v>42825</v>
      </c>
      <c r="L45" s="30">
        <v>387</v>
      </c>
      <c r="M45" s="67" t="s">
        <v>59</v>
      </c>
      <c r="N45" s="48">
        <v>675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51</v>
      </c>
      <c r="D46" s="2" t="s">
        <v>90</v>
      </c>
      <c r="E46" s="1">
        <v>115</v>
      </c>
      <c r="F46" s="1">
        <v>1894</v>
      </c>
      <c r="G46" s="37">
        <v>44031.75</v>
      </c>
      <c r="H46" s="37">
        <v>44031.75</v>
      </c>
      <c r="I46" s="47">
        <v>42150</v>
      </c>
      <c r="J46" s="47">
        <v>42825</v>
      </c>
      <c r="K46" s="47">
        <v>42825</v>
      </c>
      <c r="L46" s="30">
        <v>387</v>
      </c>
      <c r="M46" s="67" t="s">
        <v>59</v>
      </c>
      <c r="N46" s="48">
        <v>675</v>
      </c>
      <c r="O46" s="48"/>
      <c r="P46" s="48"/>
      <c r="Q46" s="48"/>
      <c r="R46" s="48"/>
    </row>
    <row r="47" spans="2:18" s="2" customFormat="1" ht="9.75">
      <c r="B47" s="65" t="s">
        <v>91</v>
      </c>
      <c r="C47" s="65" t="s">
        <v>51</v>
      </c>
      <c r="D47" s="2" t="s">
        <v>92</v>
      </c>
      <c r="E47" s="1">
        <v>69</v>
      </c>
      <c r="F47" s="1">
        <v>1280.2</v>
      </c>
      <c r="G47" s="37">
        <v>50395.07</v>
      </c>
      <c r="H47" s="37">
        <v>50395.07</v>
      </c>
      <c r="I47" s="47">
        <v>40919</v>
      </c>
      <c r="J47" s="47">
        <v>41729</v>
      </c>
      <c r="K47" s="47">
        <v>42825</v>
      </c>
      <c r="L47" s="30">
        <v>387</v>
      </c>
      <c r="M47" s="67" t="s">
        <v>56</v>
      </c>
      <c r="N47" s="48">
        <v>1906</v>
      </c>
      <c r="O47" s="48"/>
      <c r="P47" s="48"/>
      <c r="Q47" s="48"/>
      <c r="R47" s="48"/>
    </row>
    <row r="48" spans="2:18" s="2" customFormat="1" ht="9.75">
      <c r="B48" s="65" t="s">
        <v>93</v>
      </c>
      <c r="C48" s="65" t="s">
        <v>51</v>
      </c>
      <c r="D48" s="2" t="s">
        <v>94</v>
      </c>
      <c r="E48" s="1">
        <v>73</v>
      </c>
      <c r="F48" s="1">
        <v>595.7</v>
      </c>
      <c r="G48" s="37">
        <v>19590.85</v>
      </c>
      <c r="H48" s="37">
        <v>5289.54</v>
      </c>
      <c r="I48" s="47">
        <v>41788</v>
      </c>
      <c r="J48" s="47">
        <v>42825</v>
      </c>
      <c r="K48" s="47">
        <v>42825</v>
      </c>
      <c r="L48" s="30">
        <v>387</v>
      </c>
      <c r="M48" s="67" t="s">
        <v>76</v>
      </c>
      <c r="N48" s="48">
        <v>1037</v>
      </c>
      <c r="O48" s="48"/>
      <c r="P48" s="48"/>
      <c r="Q48" s="48"/>
      <c r="R48" s="48"/>
    </row>
    <row r="49" spans="2:18" s="2" customFormat="1" ht="9.75">
      <c r="B49" s="65" t="s">
        <v>95</v>
      </c>
      <c r="C49" s="65" t="s">
        <v>51</v>
      </c>
      <c r="D49" s="2" t="s">
        <v>96</v>
      </c>
      <c r="E49" s="1">
        <v>21</v>
      </c>
      <c r="F49" s="1">
        <v>520.4</v>
      </c>
      <c r="G49" s="37">
        <v>10111.07</v>
      </c>
      <c r="H49" s="37">
        <v>10111.07</v>
      </c>
      <c r="I49" s="47">
        <v>41759</v>
      </c>
      <c r="J49" s="47">
        <v>42825</v>
      </c>
      <c r="K49" s="47">
        <v>42825</v>
      </c>
      <c r="L49" s="30">
        <v>387</v>
      </c>
      <c r="M49" s="67" t="s">
        <v>97</v>
      </c>
      <c r="N49" s="48">
        <v>1066</v>
      </c>
      <c r="O49" s="48"/>
      <c r="P49" s="48"/>
      <c r="Q49" s="48"/>
      <c r="R49" s="48"/>
    </row>
    <row r="50" spans="2:18" s="2" customFormat="1" ht="9.75">
      <c r="B50" s="65" t="s">
        <v>98</v>
      </c>
      <c r="C50" s="65" t="s">
        <v>51</v>
      </c>
      <c r="D50" s="2" t="s">
        <v>99</v>
      </c>
      <c r="E50" s="1">
        <v>253</v>
      </c>
      <c r="F50" s="1">
        <v>5742.6</v>
      </c>
      <c r="G50" s="37">
        <v>322987.65</v>
      </c>
      <c r="H50" s="37">
        <v>142114.57</v>
      </c>
      <c r="I50" s="47">
        <v>42114</v>
      </c>
      <c r="J50" s="47">
        <v>42916</v>
      </c>
      <c r="K50" s="47">
        <v>42916</v>
      </c>
      <c r="L50" s="30">
        <v>478</v>
      </c>
      <c r="M50" s="67" t="s">
        <v>53</v>
      </c>
      <c r="N50" s="48">
        <v>802</v>
      </c>
      <c r="O50" s="48"/>
      <c r="P50" s="48"/>
      <c r="Q50" s="48"/>
      <c r="R50" s="48"/>
    </row>
    <row r="51" spans="2:18" s="2" customFormat="1" ht="9.75">
      <c r="B51" s="65" t="s">
        <v>100</v>
      </c>
      <c r="C51" s="65" t="s">
        <v>51</v>
      </c>
      <c r="D51" s="2" t="s">
        <v>101</v>
      </c>
      <c r="E51" s="1">
        <v>60</v>
      </c>
      <c r="F51" s="1">
        <v>691</v>
      </c>
      <c r="G51" s="37">
        <v>5224.1</v>
      </c>
      <c r="H51" s="37">
        <v>522.41</v>
      </c>
      <c r="I51" s="47">
        <v>41922</v>
      </c>
      <c r="J51" s="47">
        <v>42916</v>
      </c>
      <c r="K51" s="47">
        <v>42916</v>
      </c>
      <c r="L51" s="30">
        <v>478</v>
      </c>
      <c r="M51" s="67" t="s">
        <v>59</v>
      </c>
      <c r="N51" s="48">
        <v>994</v>
      </c>
      <c r="O51" s="48"/>
      <c r="P51" s="48"/>
      <c r="Q51" s="48"/>
      <c r="R51" s="48"/>
    </row>
    <row r="52" spans="2:18" s="2" customFormat="1" ht="9.75">
      <c r="B52" s="65" t="s">
        <v>102</v>
      </c>
      <c r="C52" s="65" t="s">
        <v>51</v>
      </c>
      <c r="D52" s="2" t="s">
        <v>103</v>
      </c>
      <c r="E52" s="1">
        <v>277</v>
      </c>
      <c r="F52" s="1">
        <v>2631.2</v>
      </c>
      <c r="G52" s="37">
        <v>148235.36</v>
      </c>
      <c r="H52" s="37">
        <v>14823.53</v>
      </c>
      <c r="I52" s="47">
        <v>42114</v>
      </c>
      <c r="J52" s="47">
        <v>42916</v>
      </c>
      <c r="K52" s="47">
        <v>42916</v>
      </c>
      <c r="L52" s="30">
        <v>478</v>
      </c>
      <c r="M52" s="67" t="s">
        <v>59</v>
      </c>
      <c r="N52" s="48">
        <v>802</v>
      </c>
      <c r="O52" s="48"/>
      <c r="P52" s="48"/>
      <c r="Q52" s="48"/>
      <c r="R52" s="48"/>
    </row>
    <row r="53" spans="2:18" s="2" customFormat="1" ht="9.75">
      <c r="B53" s="65" t="s">
        <v>104</v>
      </c>
      <c r="C53" s="65" t="s">
        <v>51</v>
      </c>
      <c r="D53" s="2" t="s">
        <v>105</v>
      </c>
      <c r="E53" s="1">
        <v>125</v>
      </c>
      <c r="F53" s="1">
        <v>2236.6</v>
      </c>
      <c r="G53" s="37">
        <v>75868.32</v>
      </c>
      <c r="H53" s="37">
        <v>75868.32</v>
      </c>
      <c r="I53" s="47">
        <v>42114</v>
      </c>
      <c r="J53" s="47">
        <v>42916</v>
      </c>
      <c r="K53" s="47">
        <v>42916</v>
      </c>
      <c r="L53" s="30">
        <v>478</v>
      </c>
      <c r="M53" s="67" t="s">
        <v>59</v>
      </c>
      <c r="N53" s="48">
        <v>802</v>
      </c>
      <c r="O53" s="48"/>
      <c r="P53" s="48"/>
      <c r="Q53" s="48"/>
      <c r="R53" s="48"/>
    </row>
    <row r="54" spans="2:18" s="2" customFormat="1" ht="9.75">
      <c r="B54" s="65" t="s">
        <v>106</v>
      </c>
      <c r="C54" s="65" t="s">
        <v>51</v>
      </c>
      <c r="D54" s="2" t="s">
        <v>107</v>
      </c>
      <c r="E54" s="1">
        <v>51</v>
      </c>
      <c r="F54" s="1">
        <v>1427.6</v>
      </c>
      <c r="G54" s="37">
        <v>68297.12</v>
      </c>
      <c r="H54" s="37">
        <v>6829.71</v>
      </c>
      <c r="I54" s="47">
        <v>42058</v>
      </c>
      <c r="J54" s="47">
        <v>42916</v>
      </c>
      <c r="K54" s="47">
        <v>42916</v>
      </c>
      <c r="L54" s="30">
        <v>478</v>
      </c>
      <c r="M54" s="67" t="s">
        <v>108</v>
      </c>
      <c r="N54" s="48">
        <v>858</v>
      </c>
      <c r="O54" s="48"/>
      <c r="P54" s="48"/>
      <c r="Q54" s="48"/>
      <c r="R54" s="48"/>
    </row>
    <row r="55" spans="2:18" s="2" customFormat="1" ht="9.75">
      <c r="B55" s="65" t="s">
        <v>109</v>
      </c>
      <c r="C55" s="65" t="s">
        <v>51</v>
      </c>
      <c r="D55" s="2" t="s">
        <v>110</v>
      </c>
      <c r="E55" s="1">
        <v>97</v>
      </c>
      <c r="F55" s="1">
        <v>2155.6</v>
      </c>
      <c r="G55" s="37">
        <v>169512.37</v>
      </c>
      <c r="H55" s="37">
        <v>16951.24</v>
      </c>
      <c r="I55" s="47">
        <v>42177</v>
      </c>
      <c r="J55" s="47">
        <v>43008</v>
      </c>
      <c r="K55" s="47">
        <v>43008</v>
      </c>
      <c r="L55" s="30">
        <v>570</v>
      </c>
      <c r="M55" s="67" t="s">
        <v>111</v>
      </c>
      <c r="N55" s="48">
        <v>831</v>
      </c>
      <c r="O55" s="48"/>
      <c r="P55" s="48"/>
      <c r="Q55" s="48"/>
      <c r="R55" s="48"/>
    </row>
    <row r="56" spans="2:18" s="2" customFormat="1" ht="9.75">
      <c r="B56" s="65" t="s">
        <v>112</v>
      </c>
      <c r="C56" s="65" t="s">
        <v>51</v>
      </c>
      <c r="D56" s="2" t="s">
        <v>113</v>
      </c>
      <c r="E56" s="1">
        <v>98</v>
      </c>
      <c r="F56" s="1">
        <v>1412.2</v>
      </c>
      <c r="G56" s="37">
        <v>107945</v>
      </c>
      <c r="H56" s="37">
        <v>10974.5</v>
      </c>
      <c r="I56" s="47">
        <v>42240</v>
      </c>
      <c r="J56" s="47">
        <v>43008</v>
      </c>
      <c r="K56" s="47">
        <v>43008</v>
      </c>
      <c r="L56" s="30">
        <v>570</v>
      </c>
      <c r="M56" s="67" t="s">
        <v>114</v>
      </c>
      <c r="N56" s="48">
        <v>768</v>
      </c>
      <c r="O56" s="48"/>
      <c r="P56" s="48"/>
      <c r="Q56" s="48"/>
      <c r="R56" s="48"/>
    </row>
    <row r="57" spans="2:18" s="2" customFormat="1" ht="9.75">
      <c r="B57" s="65" t="s">
        <v>115</v>
      </c>
      <c r="C57" s="65" t="s">
        <v>51</v>
      </c>
      <c r="D57" s="2" t="s">
        <v>116</v>
      </c>
      <c r="E57" s="1">
        <v>129</v>
      </c>
      <c r="F57" s="1">
        <v>1979.2</v>
      </c>
      <c r="G57" s="37">
        <v>130032.3</v>
      </c>
      <c r="H57" s="37">
        <v>13003.23</v>
      </c>
      <c r="I57" s="47">
        <v>42244</v>
      </c>
      <c r="J57" s="47">
        <v>43008</v>
      </c>
      <c r="K57" s="47">
        <v>43008</v>
      </c>
      <c r="L57" s="30">
        <v>570</v>
      </c>
      <c r="M57" s="67" t="s">
        <v>117</v>
      </c>
      <c r="N57" s="48">
        <v>764</v>
      </c>
      <c r="O57" s="48"/>
      <c r="P57" s="48"/>
      <c r="Q57" s="48"/>
      <c r="R57" s="48"/>
    </row>
    <row r="58" spans="2:18" s="2" customFormat="1" ht="9.75">
      <c r="B58" s="65" t="s">
        <v>118</v>
      </c>
      <c r="C58" s="65" t="s">
        <v>51</v>
      </c>
      <c r="D58" s="2" t="s">
        <v>119</v>
      </c>
      <c r="E58" s="1">
        <v>284</v>
      </c>
      <c r="F58" s="1">
        <v>5762.4</v>
      </c>
      <c r="G58" s="37">
        <v>290221.11</v>
      </c>
      <c r="H58" s="37">
        <v>34826.54</v>
      </c>
      <c r="I58" s="47">
        <v>42268</v>
      </c>
      <c r="J58" s="47">
        <v>43008</v>
      </c>
      <c r="K58" s="47">
        <v>43008</v>
      </c>
      <c r="L58" s="30">
        <v>570</v>
      </c>
      <c r="M58" s="67" t="s">
        <v>114</v>
      </c>
      <c r="N58" s="48">
        <v>740</v>
      </c>
      <c r="O58" s="48"/>
      <c r="P58" s="48"/>
      <c r="Q58" s="48"/>
      <c r="R58" s="48"/>
    </row>
    <row r="59" spans="2:18" s="2" customFormat="1" ht="9.75">
      <c r="B59" s="65" t="s">
        <v>120</v>
      </c>
      <c r="C59" s="65" t="s">
        <v>51</v>
      </c>
      <c r="D59" s="2" t="s">
        <v>121</v>
      </c>
      <c r="E59" s="1">
        <v>132</v>
      </c>
      <c r="F59" s="1">
        <v>1688</v>
      </c>
      <c r="G59" s="37">
        <v>36927.5</v>
      </c>
      <c r="H59" s="37">
        <v>3692.75</v>
      </c>
      <c r="I59" s="47">
        <v>41736</v>
      </c>
      <c r="J59" s="47">
        <v>43008</v>
      </c>
      <c r="K59" s="47">
        <v>43008</v>
      </c>
      <c r="L59" s="30">
        <v>570</v>
      </c>
      <c r="M59" s="67" t="s">
        <v>122</v>
      </c>
      <c r="N59" s="48">
        <v>1272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51</v>
      </c>
      <c r="D60" s="2" t="s">
        <v>124</v>
      </c>
      <c r="E60" s="1">
        <v>225</v>
      </c>
      <c r="F60" s="1">
        <v>3653.2</v>
      </c>
      <c r="G60" s="37">
        <v>96461.55</v>
      </c>
      <c r="H60" s="37">
        <v>25080.01</v>
      </c>
      <c r="I60" s="47">
        <v>41736</v>
      </c>
      <c r="J60" s="47">
        <v>43008</v>
      </c>
      <c r="K60" s="47">
        <v>43008</v>
      </c>
      <c r="L60" s="30">
        <v>570</v>
      </c>
      <c r="M60" s="67" t="s">
        <v>125</v>
      </c>
      <c r="N60" s="48">
        <v>1272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195</v>
      </c>
      <c r="F61" s="1">
        <v>2551.6</v>
      </c>
      <c r="G61" s="37">
        <v>164043.82</v>
      </c>
      <c r="H61" s="37">
        <v>16404.38</v>
      </c>
      <c r="I61" s="47">
        <v>42179</v>
      </c>
      <c r="J61" s="47">
        <v>43008</v>
      </c>
      <c r="K61" s="47">
        <v>43008</v>
      </c>
      <c r="L61" s="30">
        <v>570</v>
      </c>
      <c r="M61" s="67" t="s">
        <v>117</v>
      </c>
      <c r="N61" s="48">
        <v>829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51</v>
      </c>
      <c r="D62" s="2" t="s">
        <v>129</v>
      </c>
      <c r="E62" s="1">
        <v>138</v>
      </c>
      <c r="F62" s="1">
        <v>1493</v>
      </c>
      <c r="G62" s="37">
        <v>48273</v>
      </c>
      <c r="H62" s="37">
        <v>4827.3</v>
      </c>
      <c r="I62" s="47">
        <v>41736</v>
      </c>
      <c r="J62" s="47">
        <v>43008</v>
      </c>
      <c r="K62" s="47">
        <v>43008</v>
      </c>
      <c r="L62" s="30">
        <v>570</v>
      </c>
      <c r="M62" s="67" t="s">
        <v>130</v>
      </c>
      <c r="N62" s="48">
        <v>1272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290</v>
      </c>
      <c r="F63" s="1">
        <v>4202.6</v>
      </c>
      <c r="G63" s="37">
        <v>127573.68</v>
      </c>
      <c r="H63" s="37">
        <v>127573.67</v>
      </c>
      <c r="I63" s="47">
        <v>42003</v>
      </c>
      <c r="J63" s="47">
        <v>43100</v>
      </c>
      <c r="K63" s="47">
        <v>43100</v>
      </c>
      <c r="L63" s="30">
        <v>662</v>
      </c>
      <c r="M63" s="67" t="s">
        <v>108</v>
      </c>
      <c r="N63" s="48">
        <v>1097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131</v>
      </c>
      <c r="F64" s="1">
        <v>1873.8</v>
      </c>
      <c r="G64" s="37">
        <v>116244.75</v>
      </c>
      <c r="H64" s="37">
        <v>15111.82</v>
      </c>
      <c r="I64" s="47">
        <v>42348</v>
      </c>
      <c r="J64" s="47">
        <v>43100</v>
      </c>
      <c r="K64" s="47">
        <v>43100</v>
      </c>
      <c r="L64" s="30">
        <v>662</v>
      </c>
      <c r="M64" s="67" t="s">
        <v>117</v>
      </c>
      <c r="N64" s="48">
        <v>752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305</v>
      </c>
      <c r="F65" s="1">
        <v>4349.4</v>
      </c>
      <c r="G65" s="37">
        <v>94259.15</v>
      </c>
      <c r="H65" s="37">
        <v>9425.92</v>
      </c>
      <c r="I65" s="47">
        <v>42374</v>
      </c>
      <c r="J65" s="47">
        <v>43100</v>
      </c>
      <c r="K65" s="47">
        <v>43100</v>
      </c>
      <c r="L65" s="30">
        <v>662</v>
      </c>
      <c r="M65" s="67" t="s">
        <v>53</v>
      </c>
      <c r="N65" s="48">
        <v>726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59</v>
      </c>
      <c r="F66" s="1">
        <v>444.4</v>
      </c>
      <c r="G66" s="37">
        <v>4041.3</v>
      </c>
      <c r="H66" s="37">
        <v>7090</v>
      </c>
      <c r="I66" s="47">
        <v>42311</v>
      </c>
      <c r="J66" s="47">
        <v>43100</v>
      </c>
      <c r="K66" s="47">
        <v>43100</v>
      </c>
      <c r="L66" s="30">
        <v>662</v>
      </c>
      <c r="M66" s="67" t="s">
        <v>59</v>
      </c>
      <c r="N66" s="48">
        <v>789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51</v>
      </c>
      <c r="D67" s="2" t="s">
        <v>140</v>
      </c>
      <c r="E67" s="1">
        <v>126</v>
      </c>
      <c r="F67" s="1">
        <v>2304</v>
      </c>
      <c r="G67" s="37">
        <v>40896.85</v>
      </c>
      <c r="H67" s="37">
        <v>4089.69</v>
      </c>
      <c r="I67" s="47">
        <v>42088</v>
      </c>
      <c r="J67" s="47">
        <v>43190</v>
      </c>
      <c r="K67" s="47">
        <v>43190</v>
      </c>
      <c r="L67" s="30">
        <v>752</v>
      </c>
      <c r="M67" s="67" t="s">
        <v>141</v>
      </c>
      <c r="N67" s="48">
        <v>1102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275</v>
      </c>
      <c r="F68" s="1">
        <v>5449.2</v>
      </c>
      <c r="G68" s="37">
        <v>203079.7</v>
      </c>
      <c r="H68" s="37">
        <v>20307.97</v>
      </c>
      <c r="I68" s="47">
        <v>42317</v>
      </c>
      <c r="J68" s="47">
        <v>43190</v>
      </c>
      <c r="K68" s="47">
        <v>43190</v>
      </c>
      <c r="L68" s="30">
        <v>752</v>
      </c>
      <c r="M68" s="67" t="s">
        <v>53</v>
      </c>
      <c r="N68" s="48">
        <v>873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60</v>
      </c>
      <c r="F69" s="1">
        <v>1013.2</v>
      </c>
      <c r="G69" s="37">
        <v>16972.8</v>
      </c>
      <c r="H69" s="37">
        <v>8825.86</v>
      </c>
      <c r="I69" s="47">
        <v>42065</v>
      </c>
      <c r="J69" s="47">
        <v>43190</v>
      </c>
      <c r="K69" s="47">
        <v>43190</v>
      </c>
      <c r="L69" s="30">
        <v>752</v>
      </c>
      <c r="M69" s="67" t="s">
        <v>122</v>
      </c>
      <c r="N69" s="48">
        <v>1125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309</v>
      </c>
      <c r="F70" s="1">
        <v>7373.8</v>
      </c>
      <c r="G70" s="37">
        <v>282060.92</v>
      </c>
      <c r="H70" s="37">
        <v>28206.09</v>
      </c>
      <c r="I70" s="47">
        <v>42318</v>
      </c>
      <c r="J70" s="47">
        <v>43190</v>
      </c>
      <c r="K70" s="47">
        <v>43190</v>
      </c>
      <c r="L70" s="30">
        <v>752</v>
      </c>
      <c r="M70" s="67" t="s">
        <v>59</v>
      </c>
      <c r="N70" s="48">
        <v>872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246</v>
      </c>
      <c r="F71" s="1">
        <v>4469.2</v>
      </c>
      <c r="G71" s="37">
        <v>271350.35</v>
      </c>
      <c r="H71" s="37">
        <v>27135.04</v>
      </c>
      <c r="I71" s="47">
        <v>42429</v>
      </c>
      <c r="J71" s="47">
        <v>43190</v>
      </c>
      <c r="K71" s="47">
        <v>43190</v>
      </c>
      <c r="L71" s="30">
        <v>752</v>
      </c>
      <c r="M71" s="67" t="s">
        <v>108</v>
      </c>
      <c r="N71" s="48">
        <v>761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529</v>
      </c>
      <c r="F72" s="1">
        <v>17682</v>
      </c>
      <c r="G72" s="37">
        <v>1188666.7</v>
      </c>
      <c r="H72" s="37">
        <v>213960.02</v>
      </c>
      <c r="I72" s="47">
        <v>42328</v>
      </c>
      <c r="J72" s="47">
        <v>43190</v>
      </c>
      <c r="K72" s="47">
        <v>43190</v>
      </c>
      <c r="L72" s="30">
        <v>752</v>
      </c>
      <c r="M72" s="67" t="s">
        <v>152</v>
      </c>
      <c r="N72" s="48">
        <v>862</v>
      </c>
      <c r="O72" s="48"/>
      <c r="P72" s="48"/>
      <c r="Q72" s="48"/>
      <c r="R72" s="48"/>
    </row>
    <row r="73" spans="2:18" s="2" customFormat="1" ht="9.75">
      <c r="B73" s="65" t="s">
        <v>153</v>
      </c>
      <c r="C73" s="65" t="s">
        <v>51</v>
      </c>
      <c r="D73" s="2" t="s">
        <v>154</v>
      </c>
      <c r="E73" s="1">
        <v>102</v>
      </c>
      <c r="F73" s="1">
        <v>995.4</v>
      </c>
      <c r="G73" s="37">
        <v>27389.35</v>
      </c>
      <c r="H73" s="37">
        <v>17327.84</v>
      </c>
      <c r="I73" s="47">
        <v>42207</v>
      </c>
      <c r="J73" s="47">
        <v>43373</v>
      </c>
      <c r="K73" s="47">
        <v>43373</v>
      </c>
      <c r="L73" s="30">
        <v>935</v>
      </c>
      <c r="M73" s="67" t="s">
        <v>155</v>
      </c>
      <c r="N73" s="48">
        <v>1166</v>
      </c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2016-03-11T01:52:38Z</dcterms:modified>
  <cp:category/>
  <cp:version/>
  <cp:contentType/>
  <cp:contentStatus/>
</cp:coreProperties>
</file>