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'!$B$30:$N$503</definedName>
  </definedNames>
  <calcPr fullCalcOnLoad="1"/>
</workbook>
</file>

<file path=xl/sharedStrings.xml><?xml version="1.0" encoding="utf-8"?>
<sst xmlns="http://schemas.openxmlformats.org/spreadsheetml/2006/main" count="326" uniqueCount="218">
  <si>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</si>
  <si>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</si>
  <si>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</si>
  <si>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</si>
  <si>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</si>
  <si>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</si>
  <si>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</si>
  <si>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</si>
  <si>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</si>
  <si>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</si>
  <si>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</si>
  <si>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</si>
  <si>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</si>
  <si>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</si>
  <si>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</si>
  <si>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</si>
  <si>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</si>
  <si>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</si>
  <si>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</si>
  <si>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</si>
  <si>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</si>
  <si>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</si>
  <si>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</si>
  <si>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</si>
  <si>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</si>
  <si>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</si>
  <si>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</si>
  <si>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</si>
  <si>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</si>
  <si>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</si>
  <si>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</si>
  <si>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</si>
  <si>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</si>
  <si>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</si>
  <si>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</si>
  <si>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</si>
  <si>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</si>
  <si>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</si>
  <si>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</si>
  <si>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</si>
  <si>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</si>
  <si>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</si>
  <si>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</si>
  <si>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</si>
  <si>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</si>
  <si>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NORTHERN MICHIGAN VENEERS INC                    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</si>
  <si>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</si>
  <si>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      </t>
    </r>
    <r>
      <rPr>
        <b/>
        <u val="single"/>
        <sz val="12"/>
        <rFont val="Arial"/>
        <family val="2"/>
      </rPr>
      <t>as of October 11, 2000</t>
    </r>
  </si>
  <si>
    <t xml:space="preserve">ORO LOGGING                                      </t>
  </si>
  <si>
    <t xml:space="preserve">NICKELS LOGGING, INC.                            </t>
  </si>
  <si>
    <t xml:space="preserve">MINERICK LOGGING                                 </t>
  </si>
  <si>
    <t xml:space="preserve">JOHNSON FOR/PRO                                  </t>
  </si>
  <si>
    <t xml:space="preserve">JAMES CHARLES FOR/PRO                            </t>
  </si>
  <si>
    <t xml:space="preserve">JAMES CAREY                                      </t>
  </si>
  <si>
    <t xml:space="preserve">GIGUERE LOGGING INC.                             </t>
  </si>
  <si>
    <t xml:space="preserve">BOB'S CUSTOM LOGGING                             </t>
  </si>
  <si>
    <t xml:space="preserve">SHESKI FOR/PRO                                   </t>
  </si>
  <si>
    <t xml:space="preserve">TERRY USHER                                      </t>
  </si>
  <si>
    <t xml:space="preserve">LARSON CAMP SALE              </t>
  </si>
  <si>
    <t xml:space="preserve">SCOTT DESHAMBO                                   </t>
  </si>
  <si>
    <t xml:space="preserve">WERNER CREEK HARDWOOD         </t>
  </si>
  <si>
    <t xml:space="preserve">GEORGE WILLA                                     </t>
  </si>
  <si>
    <t xml:space="preserve">WEST HAYWIRE LAKE SALE        </t>
  </si>
  <si>
    <t xml:space="preserve">ROY NELSON                                       </t>
  </si>
  <si>
    <t xml:space="preserve">BOUNDARY LINE ASPEN           </t>
  </si>
  <si>
    <t xml:space="preserve">MARVIN NELSON FOR/PR                             </t>
  </si>
  <si>
    <t xml:space="preserve">FLOPPER CREEK PINE RELEASE    </t>
  </si>
  <si>
    <t xml:space="preserve">DAVID HOLLI                                      </t>
  </si>
  <si>
    <t xml:space="preserve">HEMMINGS OAK EAST             </t>
  </si>
  <si>
    <t xml:space="preserve">OAK SHELTERWOOD SOUTH BLOCK   </t>
  </si>
  <si>
    <t xml:space="preserve">MARK DESHAMBO                                    </t>
  </si>
  <si>
    <t xml:space="preserve">WILD WEST CREEK SOUTH         </t>
  </si>
  <si>
    <t xml:space="preserve">BEAVER DAM BLOCK              </t>
  </si>
  <si>
    <t xml:space="preserve">SANVILLE TRUCKING                                </t>
  </si>
  <si>
    <t xml:space="preserve">C.R. 444 HARDWOOD BLOCK       </t>
  </si>
  <si>
    <t xml:space="preserve">COUNTY LINE SALE              </t>
  </si>
  <si>
    <t xml:space="preserve">DEER TRAIL BLOCK              </t>
  </si>
  <si>
    <t xml:space="preserve">MICHAEL TASKEY FOREST MGMT.                      </t>
  </si>
  <si>
    <t xml:space="preserve">DIFFIN ROAD                   </t>
  </si>
  <si>
    <t xml:space="preserve">EIGHT BALL BLOCK              </t>
  </si>
  <si>
    <t xml:space="preserve">K &amp; K LOGGING                                    </t>
  </si>
  <si>
    <t xml:space="preserve">KC ROAD ASPEN                 </t>
  </si>
  <si>
    <t xml:space="preserve">ROY E VETORT                                     </t>
  </si>
  <si>
    <t xml:space="preserve">LANDON LAKE BLOCK             </t>
  </si>
  <si>
    <t xml:space="preserve">KANERVA FOREST PRODUCTS, INC.                    </t>
  </si>
  <si>
    <t xml:space="preserve">LEIGHTON ROAD ASPEN           </t>
  </si>
  <si>
    <t xml:space="preserve">LOST BOAT BLOCK               </t>
  </si>
  <si>
    <t xml:space="preserve">OLD CAMP 8 SALE               </t>
  </si>
  <si>
    <t xml:space="preserve">PERRIN CAMP SALE              </t>
  </si>
  <si>
    <t xml:space="preserve">TRI FORESTRY, INC.                               </t>
  </si>
  <si>
    <t xml:space="preserve">R.B. BLOCK                    </t>
  </si>
  <si>
    <t xml:space="preserve">SOUTH CHANDLER BROOK          </t>
  </si>
  <si>
    <t xml:space="preserve">SOUTH LANDON LAKE             </t>
  </si>
  <si>
    <t xml:space="preserve">SWAMP BUCK FIR                </t>
  </si>
  <si>
    <t xml:space="preserve">S &amp; L LOGGING                                    </t>
  </si>
  <si>
    <t xml:space="preserve">THIRTY THREE BLOCK            </t>
  </si>
  <si>
    <t xml:space="preserve">MILO PALM                                        </t>
  </si>
  <si>
    <t xml:space="preserve">TOM'S BLOCK                   </t>
  </si>
  <si>
    <t xml:space="preserve">TRIPLET CUBS SALE             </t>
  </si>
  <si>
    <t xml:space="preserve">SCOTT PALM                                       </t>
  </si>
  <si>
    <t xml:space="preserve">TURIN TOWER BLOCK             </t>
  </si>
  <si>
    <t xml:space="preserve">TWIN PORKIES SALE             </t>
  </si>
  <si>
    <t xml:space="preserve">K.K. LOGGING                                     </t>
  </si>
  <si>
    <t xml:space="preserve">TWO ROAD HARDWOOD SALE        </t>
  </si>
  <si>
    <t xml:space="preserve">WEBBER CREEK SALE             </t>
  </si>
  <si>
    <t xml:space="preserve">WERNER CREEK BRIDGE           </t>
  </si>
  <si>
    <t xml:space="preserve">LARSON FOR/PRO                                   </t>
  </si>
  <si>
    <t xml:space="preserve">YELLOW GATE                   </t>
  </si>
  <si>
    <t xml:space="preserve">CHAIN LAKES ROAD SALE         </t>
  </si>
  <si>
    <t xml:space="preserve">ASPEN RIDGE SALE              </t>
  </si>
  <si>
    <t xml:space="preserve">HAY LAKE SALE                 </t>
  </si>
  <si>
    <t xml:space="preserve">PERCH LAKE ROAD SALE          </t>
  </si>
  <si>
    <t xml:space="preserve">WILD WEST CREEK NORTH         </t>
  </si>
  <si>
    <t xml:space="preserve">CHAIN LAKES HARDWOODS         </t>
  </si>
  <si>
    <t xml:space="preserve">GAZAN CONTRACTING                                </t>
  </si>
  <si>
    <t xml:space="preserve">ECHO LAKE ROAD                </t>
  </si>
  <si>
    <t xml:space="preserve">HEIDTMAN LOGGING, INC.                           </t>
  </si>
  <si>
    <t xml:space="preserve">HARLOW LAKE HDWD SALE         </t>
  </si>
  <si>
    <t xml:space="preserve">JOHNSON CAMP                  </t>
  </si>
  <si>
    <t xml:space="preserve">KATES GRADE ELF NORTH         </t>
  </si>
  <si>
    <t xml:space="preserve">PINE PATCHES QUILL SALE       </t>
  </si>
  <si>
    <t xml:space="preserve">SAGOLA SWAMP SPRUCE           </t>
  </si>
  <si>
    <t xml:space="preserve">SAND RIVER SALE               </t>
  </si>
  <si>
    <t xml:space="preserve">R.L.R. INC.                                      </t>
  </si>
  <si>
    <t xml:space="preserve">STACK GRADE HARDWOOD          </t>
  </si>
  <si>
    <t xml:space="preserve">TROUT LAKE GRAVEL PIT SALE    </t>
  </si>
  <si>
    <t xml:space="preserve">RANDY WIRTANEN                                   </t>
  </si>
  <si>
    <t xml:space="preserve">BLACK RIVER SOUTH             </t>
  </si>
  <si>
    <t xml:space="preserve">BARNHARDT SOUTH HDWD.         </t>
  </si>
  <si>
    <t xml:space="preserve">STANLEY ROBBINS                                  </t>
  </si>
  <si>
    <t xml:space="preserve">TOWER ROAD HARDWOOD SALE      </t>
  </si>
  <si>
    <t xml:space="preserve">BAILEY'S CAMP BLOCK           </t>
  </si>
  <si>
    <t xml:space="preserve">BIG WEST CONFLUENCE SALE      </t>
  </si>
  <si>
    <t xml:space="preserve">BROKEN CORNER SALE            </t>
  </si>
  <si>
    <t xml:space="preserve">BRYAN CREEK NORTHWEST         </t>
  </si>
  <si>
    <t xml:space="preserve">CARLSHEND SOUTH               </t>
  </si>
  <si>
    <t xml:space="preserve">CASEY LAKE ROAD ASPEN SALE    </t>
  </si>
  <si>
    <t xml:space="preserve">CEDAR CAMP                    </t>
  </si>
  <si>
    <t xml:space="preserve">CHYNES CREEK                  </t>
  </si>
  <si>
    <t xml:space="preserve">DESHAMBO FOR/PRO                                 </t>
  </si>
  <si>
    <t xml:space="preserve">CLARK ROAD HARDWOODS          </t>
  </si>
  <si>
    <t xml:space="preserve">CLEAR CREEK SALE              </t>
  </si>
  <si>
    <t xml:space="preserve">DEXTER TROUT SALE             </t>
  </si>
  <si>
    <t xml:space="preserve">ELF JACK PINE SALE            </t>
  </si>
  <si>
    <t xml:space="preserve">FLAT ROCK ROAD SALE           </t>
  </si>
  <si>
    <t xml:space="preserve">FLOPPER ASPEN SALE            </t>
  </si>
  <si>
    <t xml:space="preserve">H.H. MIX                      </t>
  </si>
  <si>
    <t xml:space="preserve">HAMILTON HOMESTEAD HARDWOOD   </t>
  </si>
  <si>
    <t xml:space="preserve">HELEN LAKE SALE               </t>
  </si>
  <si>
    <t xml:space="preserve">HEMMINGS ASPEN PATCHES        </t>
  </si>
  <si>
    <t xml:space="preserve">ISLAND LAKE SALE              </t>
  </si>
  <si>
    <t xml:space="preserve">KATES GRADE ELF SOUTH         </t>
  </si>
  <si>
    <t xml:space="preserve">LATHROP ROAD HARDWOOD         </t>
  </si>
  <si>
    <t xml:space="preserve">LIGHTED LOOP SALE             </t>
  </si>
  <si>
    <t xml:space="preserve">MARTELLS LAKE ELF SALE        </t>
  </si>
  <si>
    <t xml:space="preserve">MCAFEE CREEK                  </t>
  </si>
  <si>
    <t xml:space="preserve">MILLER CREEK ASPEN            </t>
  </si>
  <si>
    <t xml:space="preserve">NORTH CHANDLER BROOK SALE     </t>
  </si>
  <si>
    <t xml:space="preserve">OLD HOMESTEAD SALE            </t>
  </si>
  <si>
    <t xml:space="preserve">OLD LANDFILL SALE             </t>
  </si>
  <si>
    <t xml:space="preserve">SANDS ASPEN PATCHES SALE      </t>
  </si>
  <si>
    <t xml:space="preserve">SAWMILL ACCESS SALE           </t>
  </si>
  <si>
    <t xml:space="preserve">BRUCE BROWN                                      </t>
  </si>
  <si>
    <t xml:space="preserve">SECTION 32 ROAD ASPEN         </t>
  </si>
  <si>
    <t xml:space="preserve">SOMEDAY BURN SALE             </t>
  </si>
  <si>
    <t xml:space="preserve">STEPHENSON'S OLD CAMP SALE    </t>
  </si>
  <si>
    <t xml:space="preserve">SWAMP BUCK ROAD               </t>
  </si>
  <si>
    <t xml:space="preserve">WERNER CREEK                  </t>
  </si>
  <si>
    <t xml:space="preserve">WEST BRANCH CREEK SALE        </t>
  </si>
  <si>
    <t xml:space="preserve">TASSON'S PINE                 </t>
  </si>
  <si>
    <t xml:space="preserve">BIG WEST CHANDLER SALE        </t>
  </si>
  <si>
    <t xml:space="preserve">JOE LAFLEUR LOGGING                              </t>
  </si>
  <si>
    <t xml:space="preserve">CAMP SUNDOWN SALE             </t>
  </si>
  <si>
    <t xml:space="preserve">CANADA YEW SALE               </t>
  </si>
  <si>
    <t xml:space="preserve">CARLSHEND NORTH               </t>
  </si>
  <si>
    <t xml:space="preserve">HEADQUARTERS CAMP SALE        </t>
  </si>
  <si>
    <t xml:space="preserve">MENS LODGE SALE               </t>
  </si>
  <si>
    <t xml:space="preserve">MYSTERY FLOSS SALE            </t>
  </si>
  <si>
    <t xml:space="preserve">SHAG LAKE DR. HARDWOODS       </t>
  </si>
  <si>
    <t xml:space="preserve">HERB CRICK                                       </t>
  </si>
  <si>
    <t xml:space="preserve">SKINNIES LAKE SALE            </t>
  </si>
  <si>
    <t xml:space="preserve">TOM LANAVILLE                                    </t>
  </si>
  <si>
    <t xml:space="preserve">WHITEFISH GRADE               </t>
  </si>
  <si>
    <t xml:space="preserve">ERICKSON CAMP SALE            </t>
  </si>
  <si>
    <t xml:space="preserve">BENCH ROCK BLOCK              </t>
  </si>
  <si>
    <t xml:space="preserve">BICOLOR HARDWOOD SALE         </t>
  </si>
  <si>
    <t xml:space="preserve">CAMP BRYAN SALE               </t>
  </si>
  <si>
    <t xml:space="preserve">CAMP 10 ASPEN                 </t>
  </si>
  <si>
    <t xml:space="preserve">WILLIAM USHER                                    </t>
  </si>
  <si>
    <t xml:space="preserve">CAMP 4 CORNER SALE            </t>
  </si>
  <si>
    <t xml:space="preserve">CO.RD.MP SALE                 </t>
  </si>
  <si>
    <t xml:space="preserve">COHEN HILLS                   </t>
  </si>
  <si>
    <t xml:space="preserve">TIMBER PRODUCTS                                  </t>
  </si>
  <si>
    <t xml:space="preserve">KUIVINEN ROAD SALE            </t>
  </si>
  <si>
    <t xml:space="preserve">LEVASSEUR PINE SALE           </t>
  </si>
  <si>
    <t xml:space="preserve">MILLER CREEK MIX              </t>
  </si>
  <si>
    <t xml:space="preserve">MILLER LAKE HARDWOOD          </t>
  </si>
  <si>
    <t xml:space="preserve">POTTERS FIELD                 </t>
  </si>
  <si>
    <t xml:space="preserve">SOUTH ANDERSON LAKE           </t>
  </si>
  <si>
    <t xml:space="preserve">SOUTH MUD LAKE                </t>
  </si>
  <si>
    <t xml:space="preserve">STACK GRADE HARDWOODS         </t>
  </si>
  <si>
    <t xml:space="preserve">THREE DROWNED RATS            </t>
  </si>
  <si>
    <t xml:space="preserve">TRI BLOCK                     </t>
  </si>
  <si>
    <t xml:space="preserve">CAMP DODGE SALE               </t>
  </si>
  <si>
    <t xml:space="preserve">CEMENT TURTLE SALE            </t>
  </si>
  <si>
    <t xml:space="preserve">CHARLIE LAKES MIX             </t>
  </si>
  <si>
    <t xml:space="preserve">CUT ACROSS ASPEN              </t>
  </si>
  <si>
    <t xml:space="preserve">HARLOW OAK RELEASE SALE       </t>
  </si>
  <si>
    <t xml:space="preserve">KENTUCKY TOWN CENTER          </t>
  </si>
  <si>
    <t xml:space="preserve">KENTUCKY TOWN SOUTH           </t>
  </si>
  <si>
    <t xml:space="preserve">KENTUCKY TOWN WEST            </t>
  </si>
  <si>
    <t xml:space="preserve">LE VASSEUR CREEK HARDWOOD     </t>
  </si>
  <si>
    <t xml:space="preserve">LIARS LODGE HARDWOOD          </t>
  </si>
  <si>
    <t xml:space="preserve">STACK GRADE EAST              </t>
  </si>
  <si>
    <t xml:space="preserve">TUNNEL HILL SALE              </t>
  </si>
  <si>
    <t xml:space="preserve">TWISTED TRAIL WEST            </t>
  </si>
  <si>
    <t xml:space="preserve">DROWNED CORNER SALE           </t>
  </si>
  <si>
    <t>Open Contract Analysis for the Gwinn Forest Management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</si>
</sst>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217</v>
      </c>
      <c r="L1" s="30"/>
    </row>
    <row r="2" spans="4:12" ht="8.25" customHeight="1">
      <c r="D2" s="20"/>
      <c r="L2" s="30"/>
    </row>
    <row r="3" spans="4:12" ht="14.25" customHeight="1">
      <c r="D3" s="28" t="s">
        <v>47</v>
      </c>
      <c r="L3" s="30"/>
    </row>
    <row r="4" spans="4:12" ht="11.25" customHeight="1">
      <c r="D4" s="20"/>
      <c r="L4" s="30"/>
    </row>
    <row r="5" spans="4:12" ht="12.75" customHeight="1">
      <c r="D5" s="61" t="s">
        <v>46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131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131</v>
      </c>
      <c r="L16" s="30"/>
    </row>
    <row r="17" spans="4:12" ht="12.75">
      <c r="D17" s="12" t="s">
        <v>36</v>
      </c>
      <c r="G17" s="21">
        <f>DSUM(DATABASE,4,$T$13:$T$14)</f>
        <v>10496.399999999996</v>
      </c>
      <c r="L17" s="30"/>
    </row>
    <row r="18" spans="4:12" ht="12.75">
      <c r="D18" s="12" t="s">
        <v>37</v>
      </c>
      <c r="G18" s="21">
        <f>DSUM(DATABASE,5,$T$13:$T$14)</f>
        <v>148171.0999999999</v>
      </c>
      <c r="L18" s="30"/>
    </row>
    <row r="19" spans="4:12" ht="12.75">
      <c r="D19" s="12" t="s">
        <v>34</v>
      </c>
      <c r="G19" s="18">
        <f>DSUM(DATABASE,6,$T$13:$T$14)</f>
        <v>3808272.1399999997</v>
      </c>
      <c r="L19" s="30"/>
    </row>
    <row r="20" spans="4:12" ht="12.75">
      <c r="D20" s="12" t="s">
        <v>38</v>
      </c>
      <c r="G20" s="18">
        <f>DSUM(DATABASE,7,$T$13:$T$14)</f>
        <v>1254546.7799999996</v>
      </c>
      <c r="L20" s="30"/>
    </row>
    <row r="21" spans="4:12" ht="12.75">
      <c r="D21" s="12" t="s">
        <v>35</v>
      </c>
      <c r="E21" s="22"/>
      <c r="F21" s="22"/>
      <c r="G21" s="18">
        <f>+G19-G20</f>
        <v>2553725.3600000003</v>
      </c>
      <c r="L21" s="30"/>
    </row>
    <row r="22" spans="4:12" ht="12.75">
      <c r="D22" s="12" t="s">
        <v>44</v>
      </c>
      <c r="E22" s="22"/>
      <c r="F22" s="22"/>
      <c r="G22" s="45">
        <f>+G20/G19</f>
        <v>0.3294267672792942</v>
      </c>
      <c r="L22" s="30"/>
    </row>
    <row r="23" spans="4:12" ht="12.75">
      <c r="D23" s="12" t="s">
        <v>40</v>
      </c>
      <c r="E23" s="22"/>
      <c r="F23" s="22"/>
      <c r="G23" s="59">
        <f>DATE(2000,10,11)</f>
        <v>36810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2.914901181637561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4" s="2" customFormat="1" ht="12" thickTop="1">
      <c r="B31" s="2">
        <v>320139401</v>
      </c>
      <c r="C31" s="2">
        <v>1</v>
      </c>
      <c r="D31" s="2" t="s">
        <v>58</v>
      </c>
      <c r="E31" s="1">
        <v>255.4</v>
      </c>
      <c r="F31" s="1">
        <v>3018.1</v>
      </c>
      <c r="G31" s="37">
        <v>51716.79</v>
      </c>
      <c r="H31" s="37">
        <v>7175.98</v>
      </c>
      <c r="I31" s="47">
        <v>34684</v>
      </c>
      <c r="J31" s="47">
        <v>35764</v>
      </c>
      <c r="K31" s="47">
        <v>36494</v>
      </c>
      <c r="L31" s="2">
        <v>-316</v>
      </c>
      <c r="M31" s="2" t="s">
        <v>59</v>
      </c>
      <c r="N31" s="2">
        <v>1810</v>
      </c>
    </row>
    <row r="32" spans="2:14" s="2" customFormat="1" ht="11.25">
      <c r="B32" s="2">
        <v>320019401</v>
      </c>
      <c r="C32" s="2">
        <v>1</v>
      </c>
      <c r="D32" s="2" t="s">
        <v>60</v>
      </c>
      <c r="E32" s="1">
        <v>231.6</v>
      </c>
      <c r="F32" s="1">
        <v>2079.7</v>
      </c>
      <c r="G32" s="37">
        <v>59233.73</v>
      </c>
      <c r="H32" s="37">
        <v>5668.3</v>
      </c>
      <c r="I32" s="47">
        <v>34675</v>
      </c>
      <c r="J32" s="47">
        <v>35399</v>
      </c>
      <c r="K32" s="47">
        <v>36494</v>
      </c>
      <c r="L32" s="2">
        <v>-316</v>
      </c>
      <c r="M32" s="2" t="s">
        <v>61</v>
      </c>
      <c r="N32" s="2">
        <v>1819</v>
      </c>
    </row>
    <row r="33" spans="2:14" s="2" customFormat="1" ht="11.25">
      <c r="B33" s="2">
        <v>320139701</v>
      </c>
      <c r="C33" s="2">
        <v>1</v>
      </c>
      <c r="D33" s="2" t="s">
        <v>62</v>
      </c>
      <c r="E33" s="1">
        <v>117</v>
      </c>
      <c r="F33" s="1">
        <v>1462</v>
      </c>
      <c r="G33" s="37">
        <v>36691.09</v>
      </c>
      <c r="H33" s="37">
        <v>3669.1</v>
      </c>
      <c r="I33" s="47">
        <v>35697</v>
      </c>
      <c r="J33" s="47">
        <v>36494</v>
      </c>
      <c r="K33" s="47">
        <v>36494</v>
      </c>
      <c r="L33" s="2">
        <v>-316</v>
      </c>
      <c r="M33" s="2" t="s">
        <v>63</v>
      </c>
      <c r="N33" s="2">
        <v>797</v>
      </c>
    </row>
    <row r="34" spans="2:14" s="2" customFormat="1" ht="11.25">
      <c r="B34" s="2">
        <v>320139601</v>
      </c>
      <c r="C34" s="2">
        <v>1</v>
      </c>
      <c r="D34" s="2" t="s">
        <v>64</v>
      </c>
      <c r="E34" s="1">
        <v>64.9</v>
      </c>
      <c r="F34" s="1">
        <v>1474.1</v>
      </c>
      <c r="G34" s="37">
        <v>47914.44</v>
      </c>
      <c r="H34" s="37">
        <v>16717.48</v>
      </c>
      <c r="I34" s="47">
        <v>35216</v>
      </c>
      <c r="J34" s="47">
        <v>36311</v>
      </c>
      <c r="K34" s="47">
        <v>36677</v>
      </c>
      <c r="L34" s="2">
        <v>-133</v>
      </c>
      <c r="M34" s="2" t="s">
        <v>65</v>
      </c>
      <c r="N34" s="2">
        <v>1461</v>
      </c>
    </row>
    <row r="35" spans="2:14" s="2" customFormat="1" ht="11.25">
      <c r="B35" s="2">
        <v>321079801</v>
      </c>
      <c r="C35" s="2">
        <v>1</v>
      </c>
      <c r="D35" s="2" t="s">
        <v>66</v>
      </c>
      <c r="E35" s="1">
        <v>58.8</v>
      </c>
      <c r="F35" s="1">
        <v>799</v>
      </c>
      <c r="G35" s="37">
        <v>33805</v>
      </c>
      <c r="H35" s="37">
        <v>33805</v>
      </c>
      <c r="I35" s="47">
        <v>35972</v>
      </c>
      <c r="J35" s="47">
        <v>36830</v>
      </c>
      <c r="K35" s="47">
        <v>36830</v>
      </c>
      <c r="L35" s="2">
        <v>20</v>
      </c>
      <c r="M35" s="2" t="s">
        <v>67</v>
      </c>
      <c r="N35" s="2">
        <v>858</v>
      </c>
    </row>
    <row r="36" spans="2:14" s="2" customFormat="1" ht="11.25">
      <c r="B36" s="2">
        <v>321049801</v>
      </c>
      <c r="C36" s="2">
        <v>1</v>
      </c>
      <c r="D36" s="2" t="s">
        <v>68</v>
      </c>
      <c r="E36" s="1">
        <v>124.5</v>
      </c>
      <c r="F36" s="1">
        <v>1512</v>
      </c>
      <c r="G36" s="37">
        <v>45557.7</v>
      </c>
      <c r="H36" s="37">
        <v>22778.86</v>
      </c>
      <c r="I36" s="47">
        <v>35937</v>
      </c>
      <c r="J36" s="47">
        <v>36830</v>
      </c>
      <c r="K36" s="47">
        <v>36830</v>
      </c>
      <c r="L36" s="2">
        <v>20</v>
      </c>
      <c r="M36" s="2" t="s">
        <v>49</v>
      </c>
      <c r="N36" s="2">
        <v>893</v>
      </c>
    </row>
    <row r="37" spans="2:14" s="2" customFormat="1" ht="11.25">
      <c r="B37" s="2">
        <v>321089601</v>
      </c>
      <c r="C37" s="2">
        <v>2</v>
      </c>
      <c r="D37" s="2" t="s">
        <v>69</v>
      </c>
      <c r="E37" s="1">
        <v>91.2</v>
      </c>
      <c r="F37" s="1">
        <v>2029</v>
      </c>
      <c r="G37" s="37">
        <v>45568.91</v>
      </c>
      <c r="H37" s="37">
        <v>34801.82</v>
      </c>
      <c r="I37" s="47">
        <v>35186</v>
      </c>
      <c r="J37" s="47">
        <v>36099</v>
      </c>
      <c r="K37" s="47">
        <v>36830</v>
      </c>
      <c r="L37" s="2">
        <v>20</v>
      </c>
      <c r="M37" s="2" t="s">
        <v>70</v>
      </c>
      <c r="N37" s="2">
        <v>1644</v>
      </c>
    </row>
    <row r="38" spans="2:14" s="2" customFormat="1" ht="11.25">
      <c r="B38" s="2">
        <v>321059801</v>
      </c>
      <c r="C38" s="2">
        <v>1</v>
      </c>
      <c r="D38" s="2" t="s">
        <v>71</v>
      </c>
      <c r="E38" s="1">
        <v>70</v>
      </c>
      <c r="F38" s="1">
        <v>1888</v>
      </c>
      <c r="G38" s="37">
        <v>49135</v>
      </c>
      <c r="H38" s="37">
        <v>49635</v>
      </c>
      <c r="I38" s="47">
        <v>35949</v>
      </c>
      <c r="J38" s="47">
        <v>36830</v>
      </c>
      <c r="K38" s="47">
        <v>36830</v>
      </c>
      <c r="L38" s="2">
        <v>20</v>
      </c>
      <c r="M38" s="2" t="s">
        <v>50</v>
      </c>
      <c r="N38" s="2">
        <v>881</v>
      </c>
    </row>
    <row r="39" spans="2:14" s="2" customFormat="1" ht="11.25">
      <c r="B39" s="2">
        <v>320289701</v>
      </c>
      <c r="C39" s="2">
        <v>1</v>
      </c>
      <c r="D39" s="2" t="s">
        <v>72</v>
      </c>
      <c r="E39" s="1">
        <v>66.7</v>
      </c>
      <c r="F39" s="1">
        <v>678.2</v>
      </c>
      <c r="G39" s="37">
        <v>17699.11</v>
      </c>
      <c r="H39" s="37">
        <v>2455.86</v>
      </c>
      <c r="I39" s="47">
        <v>35655</v>
      </c>
      <c r="J39" s="47">
        <v>36494</v>
      </c>
      <c r="K39" s="47">
        <v>36860</v>
      </c>
      <c r="L39" s="2">
        <v>50</v>
      </c>
      <c r="M39" s="2" t="s">
        <v>73</v>
      </c>
      <c r="N39" s="2">
        <v>1205</v>
      </c>
    </row>
    <row r="40" spans="2:14" s="2" customFormat="1" ht="11.25">
      <c r="B40" s="2">
        <v>320049501</v>
      </c>
      <c r="C40" s="2">
        <v>1</v>
      </c>
      <c r="D40" s="2" t="s">
        <v>74</v>
      </c>
      <c r="E40" s="1">
        <v>170.6</v>
      </c>
      <c r="F40" s="1">
        <v>1901.6</v>
      </c>
      <c r="G40" s="37">
        <v>45351.37</v>
      </c>
      <c r="H40" s="37">
        <v>32879.73</v>
      </c>
      <c r="I40" s="47">
        <v>34983</v>
      </c>
      <c r="J40" s="47">
        <v>35764</v>
      </c>
      <c r="K40" s="47">
        <v>36860</v>
      </c>
      <c r="L40" s="2">
        <v>50</v>
      </c>
      <c r="M40" s="2" t="s">
        <v>55</v>
      </c>
      <c r="N40" s="2">
        <v>1877</v>
      </c>
    </row>
    <row r="41" spans="2:14" s="2" customFormat="1" ht="11.25">
      <c r="B41" s="2">
        <v>320269601</v>
      </c>
      <c r="C41" s="2">
        <v>1</v>
      </c>
      <c r="D41" s="2" t="s">
        <v>75</v>
      </c>
      <c r="E41" s="1">
        <v>166.8</v>
      </c>
      <c r="F41" s="1">
        <v>1487.2</v>
      </c>
      <c r="G41" s="37">
        <v>44924.79</v>
      </c>
      <c r="H41" s="37">
        <v>30008.34</v>
      </c>
      <c r="I41" s="47">
        <v>35360</v>
      </c>
      <c r="J41" s="47">
        <v>36129</v>
      </c>
      <c r="K41" s="47">
        <v>36860</v>
      </c>
      <c r="L41" s="2">
        <v>50</v>
      </c>
      <c r="M41" s="2" t="s">
        <v>51</v>
      </c>
      <c r="N41" s="2">
        <v>1500</v>
      </c>
    </row>
    <row r="42" spans="2:14" s="2" customFormat="1" ht="11.25">
      <c r="B42" s="2">
        <v>320029501</v>
      </c>
      <c r="C42" s="2">
        <v>1</v>
      </c>
      <c r="D42" s="2" t="s">
        <v>76</v>
      </c>
      <c r="E42" s="1">
        <v>100</v>
      </c>
      <c r="F42" s="1">
        <v>1185.4</v>
      </c>
      <c r="G42" s="37">
        <v>15430.9</v>
      </c>
      <c r="H42" s="37">
        <v>12586.53</v>
      </c>
      <c r="I42" s="47">
        <v>35017</v>
      </c>
      <c r="J42" s="47">
        <v>35764</v>
      </c>
      <c r="K42" s="47">
        <v>36860</v>
      </c>
      <c r="L42" s="2">
        <v>50</v>
      </c>
      <c r="M42" s="2" t="s">
        <v>77</v>
      </c>
      <c r="N42" s="2">
        <v>1843</v>
      </c>
    </row>
    <row r="43" spans="2:14" s="2" customFormat="1" ht="11.25">
      <c r="B43" s="2">
        <v>320309701</v>
      </c>
      <c r="C43" s="2">
        <v>1</v>
      </c>
      <c r="D43" s="2" t="s">
        <v>78</v>
      </c>
      <c r="E43" s="1">
        <v>97.9</v>
      </c>
      <c r="F43" s="1">
        <v>1705.4</v>
      </c>
      <c r="G43" s="37">
        <v>47404.1</v>
      </c>
      <c r="H43" s="37">
        <v>47404.1</v>
      </c>
      <c r="I43" s="47">
        <v>35732</v>
      </c>
      <c r="J43" s="47">
        <v>36860</v>
      </c>
      <c r="K43" s="47">
        <v>36860</v>
      </c>
      <c r="L43" s="2">
        <v>50</v>
      </c>
      <c r="M43" s="2" t="s">
        <v>48</v>
      </c>
      <c r="N43" s="2">
        <v>1128</v>
      </c>
    </row>
    <row r="44" spans="2:14" s="2" customFormat="1" ht="11.25">
      <c r="B44" s="2">
        <v>320089701</v>
      </c>
      <c r="C44" s="2">
        <v>1</v>
      </c>
      <c r="D44" s="2" t="s">
        <v>79</v>
      </c>
      <c r="E44" s="1">
        <v>52.5</v>
      </c>
      <c r="F44" s="1">
        <v>668.3</v>
      </c>
      <c r="G44" s="37">
        <v>18772.79</v>
      </c>
      <c r="H44" s="37">
        <v>1877.28</v>
      </c>
      <c r="I44" s="47">
        <v>35759</v>
      </c>
      <c r="J44" s="47">
        <v>36860</v>
      </c>
      <c r="K44" s="47">
        <v>36860</v>
      </c>
      <c r="L44" s="2">
        <v>50</v>
      </c>
      <c r="M44" s="2" t="s">
        <v>80</v>
      </c>
      <c r="N44" s="2">
        <v>1101</v>
      </c>
    </row>
    <row r="45" spans="2:14" s="2" customFormat="1" ht="11.25">
      <c r="B45" s="2">
        <v>320239701</v>
      </c>
      <c r="C45" s="2">
        <v>1</v>
      </c>
      <c r="D45" s="2" t="s">
        <v>81</v>
      </c>
      <c r="E45" s="1">
        <v>27.5</v>
      </c>
      <c r="F45" s="1">
        <v>815.4</v>
      </c>
      <c r="G45" s="37">
        <v>29472.55</v>
      </c>
      <c r="H45" s="37">
        <v>16501.74</v>
      </c>
      <c r="I45" s="47">
        <v>35600</v>
      </c>
      <c r="J45" s="47">
        <v>36494</v>
      </c>
      <c r="K45" s="47">
        <v>36860</v>
      </c>
      <c r="L45" s="2">
        <v>50</v>
      </c>
      <c r="M45" s="2" t="s">
        <v>82</v>
      </c>
      <c r="N45" s="2">
        <v>1260</v>
      </c>
    </row>
    <row r="46" spans="2:14" s="2" customFormat="1" ht="11.25">
      <c r="B46" s="2">
        <v>320109801</v>
      </c>
      <c r="C46" s="2">
        <v>1</v>
      </c>
      <c r="D46" s="2" t="s">
        <v>83</v>
      </c>
      <c r="E46" s="1">
        <v>36.2</v>
      </c>
      <c r="F46" s="1">
        <v>367.2</v>
      </c>
      <c r="G46" s="37">
        <v>9880.01</v>
      </c>
      <c r="H46" s="37">
        <v>8146.01</v>
      </c>
      <c r="I46" s="47">
        <v>36158</v>
      </c>
      <c r="J46" s="47">
        <v>36860</v>
      </c>
      <c r="K46" s="47">
        <v>36860</v>
      </c>
      <c r="L46" s="2">
        <v>50</v>
      </c>
      <c r="M46" s="2" t="s">
        <v>84</v>
      </c>
      <c r="N46" s="2">
        <v>702</v>
      </c>
    </row>
    <row r="47" spans="2:14" s="2" customFormat="1" ht="11.25">
      <c r="B47" s="2">
        <v>320319601</v>
      </c>
      <c r="C47" s="2">
        <v>1</v>
      </c>
      <c r="D47" s="2" t="s">
        <v>85</v>
      </c>
      <c r="E47" s="1">
        <v>20.9</v>
      </c>
      <c r="F47" s="1">
        <v>303.8</v>
      </c>
      <c r="G47" s="37">
        <v>7833.5</v>
      </c>
      <c r="H47" s="37">
        <v>7833.5</v>
      </c>
      <c r="I47" s="47">
        <v>35326</v>
      </c>
      <c r="J47" s="47">
        <v>36494</v>
      </c>
      <c r="K47" s="47">
        <v>36860</v>
      </c>
      <c r="L47" s="2">
        <v>50</v>
      </c>
      <c r="M47" s="2" t="s">
        <v>65</v>
      </c>
      <c r="N47" s="2">
        <v>1534</v>
      </c>
    </row>
    <row r="48" spans="2:14" s="2" customFormat="1" ht="11.25">
      <c r="B48" s="2">
        <v>320049401</v>
      </c>
      <c r="C48" s="2">
        <v>1</v>
      </c>
      <c r="D48" s="2" t="s">
        <v>86</v>
      </c>
      <c r="E48" s="1">
        <v>32.1</v>
      </c>
      <c r="F48" s="1">
        <v>356.9</v>
      </c>
      <c r="G48" s="37">
        <v>5049.6</v>
      </c>
      <c r="H48" s="37">
        <v>1018.4</v>
      </c>
      <c r="I48" s="47">
        <v>34625</v>
      </c>
      <c r="J48" s="47">
        <v>35764</v>
      </c>
      <c r="K48" s="47">
        <v>36860</v>
      </c>
      <c r="L48" s="2">
        <v>50</v>
      </c>
      <c r="M48" s="2" t="s">
        <v>73</v>
      </c>
      <c r="N48" s="2">
        <v>2235</v>
      </c>
    </row>
    <row r="49" spans="2:14" s="2" customFormat="1" ht="11.25">
      <c r="B49" s="2">
        <v>320279601</v>
      </c>
      <c r="C49" s="2">
        <v>1</v>
      </c>
      <c r="D49" s="2" t="s">
        <v>87</v>
      </c>
      <c r="E49" s="1">
        <v>243.6</v>
      </c>
      <c r="F49" s="1">
        <v>2339.3</v>
      </c>
      <c r="G49" s="37">
        <v>53285.11</v>
      </c>
      <c r="H49" s="37">
        <v>32847.97</v>
      </c>
      <c r="I49" s="47">
        <v>35386</v>
      </c>
      <c r="J49" s="47">
        <v>36129</v>
      </c>
      <c r="K49" s="47">
        <v>36860</v>
      </c>
      <c r="L49" s="2">
        <v>50</v>
      </c>
      <c r="M49" s="2" t="s">
        <v>65</v>
      </c>
      <c r="N49" s="2">
        <v>1474</v>
      </c>
    </row>
    <row r="50" spans="2:14" s="2" customFormat="1" ht="11.25">
      <c r="B50" s="2">
        <v>320169701</v>
      </c>
      <c r="C50" s="2">
        <v>1</v>
      </c>
      <c r="D50" s="2" t="s">
        <v>88</v>
      </c>
      <c r="E50" s="1">
        <v>126.2</v>
      </c>
      <c r="F50" s="1">
        <v>1268.9</v>
      </c>
      <c r="G50" s="37">
        <v>31441.94</v>
      </c>
      <c r="H50" s="37">
        <v>26096.81</v>
      </c>
      <c r="I50" s="47">
        <v>35698</v>
      </c>
      <c r="J50" s="47">
        <v>36860</v>
      </c>
      <c r="K50" s="47">
        <v>36860</v>
      </c>
      <c r="L50" s="2">
        <v>50</v>
      </c>
      <c r="M50" s="2" t="s">
        <v>89</v>
      </c>
      <c r="N50" s="2">
        <v>1162</v>
      </c>
    </row>
    <row r="51" spans="2:14" s="2" customFormat="1" ht="11.25">
      <c r="B51" s="2">
        <v>320389701</v>
      </c>
      <c r="C51" s="2">
        <v>1</v>
      </c>
      <c r="D51" s="2" t="s">
        <v>90</v>
      </c>
      <c r="E51" s="1">
        <v>42</v>
      </c>
      <c r="F51" s="1">
        <v>359.6</v>
      </c>
      <c r="G51" s="37">
        <v>9200.09</v>
      </c>
      <c r="H51" s="37">
        <v>5520.04</v>
      </c>
      <c r="I51" s="47">
        <v>36000</v>
      </c>
      <c r="J51" s="47">
        <v>36860</v>
      </c>
      <c r="K51" s="47">
        <v>36860</v>
      </c>
      <c r="L51" s="2">
        <v>50</v>
      </c>
      <c r="M51" s="2" t="s">
        <v>52</v>
      </c>
      <c r="N51" s="2">
        <v>860</v>
      </c>
    </row>
    <row r="52" spans="2:14" s="2" customFormat="1" ht="11.25">
      <c r="B52" s="2">
        <v>320119801</v>
      </c>
      <c r="C52" s="2">
        <v>1</v>
      </c>
      <c r="D52" s="2" t="s">
        <v>91</v>
      </c>
      <c r="E52" s="1">
        <v>17</v>
      </c>
      <c r="F52" s="1">
        <v>127.7</v>
      </c>
      <c r="G52" s="37">
        <v>3504</v>
      </c>
      <c r="H52" s="37">
        <v>350.4</v>
      </c>
      <c r="I52" s="47">
        <v>36080</v>
      </c>
      <c r="J52" s="47">
        <v>36860</v>
      </c>
      <c r="K52" s="47">
        <v>36860</v>
      </c>
      <c r="L52" s="2">
        <v>50</v>
      </c>
      <c r="M52" s="2" t="s">
        <v>89</v>
      </c>
      <c r="N52" s="2">
        <v>780</v>
      </c>
    </row>
    <row r="53" spans="2:14" s="2" customFormat="1" ht="11.25">
      <c r="B53" s="2">
        <v>320179701</v>
      </c>
      <c r="C53" s="2">
        <v>1</v>
      </c>
      <c r="D53" s="2" t="s">
        <v>92</v>
      </c>
      <c r="E53" s="1">
        <v>60</v>
      </c>
      <c r="F53" s="1">
        <v>576.4</v>
      </c>
      <c r="G53" s="37">
        <v>17661.75</v>
      </c>
      <c r="H53" s="37">
        <v>2450.67</v>
      </c>
      <c r="I53" s="47">
        <v>35807</v>
      </c>
      <c r="J53" s="47">
        <v>36494</v>
      </c>
      <c r="K53" s="47">
        <v>36860</v>
      </c>
      <c r="L53" s="2">
        <v>50</v>
      </c>
      <c r="M53" s="2" t="s">
        <v>73</v>
      </c>
      <c r="N53" s="2">
        <v>1053</v>
      </c>
    </row>
    <row r="54" spans="2:14" s="2" customFormat="1" ht="11.25">
      <c r="B54" s="2">
        <v>320049801</v>
      </c>
      <c r="C54" s="2">
        <v>1</v>
      </c>
      <c r="D54" s="2" t="s">
        <v>93</v>
      </c>
      <c r="E54" s="1">
        <v>13.9</v>
      </c>
      <c r="F54" s="1">
        <v>150.4</v>
      </c>
      <c r="G54" s="37">
        <v>3412.28</v>
      </c>
      <c r="H54" s="37">
        <v>341.23</v>
      </c>
      <c r="I54" s="47">
        <v>36003</v>
      </c>
      <c r="J54" s="47">
        <v>36860</v>
      </c>
      <c r="K54" s="47">
        <v>36860</v>
      </c>
      <c r="L54" s="2">
        <v>50</v>
      </c>
      <c r="M54" s="2" t="s">
        <v>94</v>
      </c>
      <c r="N54" s="2">
        <v>857</v>
      </c>
    </row>
    <row r="55" spans="2:14" s="2" customFormat="1" ht="11.25">
      <c r="B55" s="2">
        <v>320339601</v>
      </c>
      <c r="C55" s="2">
        <v>1</v>
      </c>
      <c r="D55" s="2" t="s">
        <v>95</v>
      </c>
      <c r="E55" s="1">
        <v>16.4</v>
      </c>
      <c r="F55" s="1">
        <v>332.6</v>
      </c>
      <c r="G55" s="37">
        <v>8710.4</v>
      </c>
      <c r="H55" s="37">
        <v>8710.43</v>
      </c>
      <c r="I55" s="47">
        <v>35326</v>
      </c>
      <c r="J55" s="47">
        <v>36494</v>
      </c>
      <c r="K55" s="47">
        <v>36860</v>
      </c>
      <c r="L55" s="2">
        <v>50</v>
      </c>
      <c r="M55" s="2" t="s">
        <v>96</v>
      </c>
      <c r="N55" s="2">
        <v>1534</v>
      </c>
    </row>
    <row r="56" spans="2:14" s="2" customFormat="1" ht="11.25">
      <c r="B56" s="2">
        <v>320359801</v>
      </c>
      <c r="C56" s="2">
        <v>1</v>
      </c>
      <c r="D56" s="2" t="s">
        <v>97</v>
      </c>
      <c r="E56" s="1">
        <v>73</v>
      </c>
      <c r="F56" s="1">
        <v>556.4</v>
      </c>
      <c r="G56" s="37">
        <v>21852.86</v>
      </c>
      <c r="H56" s="37">
        <v>2185.29</v>
      </c>
      <c r="I56" s="47">
        <v>36172</v>
      </c>
      <c r="J56" s="47">
        <v>36860</v>
      </c>
      <c r="K56" s="47">
        <v>36860</v>
      </c>
      <c r="L56" s="2">
        <v>50</v>
      </c>
      <c r="M56" s="2" t="s">
        <v>84</v>
      </c>
      <c r="N56" s="2">
        <v>688</v>
      </c>
    </row>
    <row r="57" spans="2:14" s="2" customFormat="1" ht="11.25">
      <c r="B57" s="2">
        <v>321269801</v>
      </c>
      <c r="C57" s="2">
        <v>1</v>
      </c>
      <c r="D57" s="2" t="s">
        <v>98</v>
      </c>
      <c r="E57" s="1">
        <v>27.1</v>
      </c>
      <c r="F57" s="1">
        <v>483</v>
      </c>
      <c r="G57" s="37">
        <v>8759.9</v>
      </c>
      <c r="H57" s="37">
        <v>8759.9</v>
      </c>
      <c r="I57" s="47">
        <v>36151</v>
      </c>
      <c r="J57" s="47">
        <v>36860</v>
      </c>
      <c r="K57" s="47">
        <v>36860</v>
      </c>
      <c r="L57" s="2">
        <v>50</v>
      </c>
      <c r="M57" s="2" t="s">
        <v>99</v>
      </c>
      <c r="N57" s="2">
        <v>709</v>
      </c>
    </row>
    <row r="58" spans="2:14" s="2" customFormat="1" ht="11.25">
      <c r="B58" s="2">
        <v>320079701</v>
      </c>
      <c r="C58" s="2">
        <v>1</v>
      </c>
      <c r="D58" s="2" t="s">
        <v>100</v>
      </c>
      <c r="E58" s="1">
        <v>122.5</v>
      </c>
      <c r="F58" s="1">
        <v>1952.9</v>
      </c>
      <c r="G58" s="37">
        <v>40741.47</v>
      </c>
      <c r="H58" s="37">
        <v>17926.23</v>
      </c>
      <c r="I58" s="47">
        <v>35723</v>
      </c>
      <c r="J58" s="47">
        <v>36860</v>
      </c>
      <c r="K58" s="47">
        <v>36860</v>
      </c>
      <c r="L58" s="2">
        <v>50</v>
      </c>
      <c r="M58" s="2" t="s">
        <v>84</v>
      </c>
      <c r="N58" s="2">
        <v>1137</v>
      </c>
    </row>
    <row r="59" spans="2:14" s="2" customFormat="1" ht="11.25">
      <c r="B59" s="2">
        <v>320159701</v>
      </c>
      <c r="C59" s="2">
        <v>1</v>
      </c>
      <c r="D59" s="2" t="s">
        <v>101</v>
      </c>
      <c r="E59" s="1">
        <v>101.6</v>
      </c>
      <c r="F59" s="1">
        <v>1061.7</v>
      </c>
      <c r="G59" s="37">
        <v>32488.66</v>
      </c>
      <c r="H59" s="37">
        <v>8122.16</v>
      </c>
      <c r="I59" s="47">
        <v>35738</v>
      </c>
      <c r="J59" s="47">
        <v>36860</v>
      </c>
      <c r="K59" s="47">
        <v>36860</v>
      </c>
      <c r="L59" s="2">
        <v>50</v>
      </c>
      <c r="M59" s="2" t="s">
        <v>102</v>
      </c>
      <c r="N59" s="2">
        <v>1122</v>
      </c>
    </row>
    <row r="60" spans="2:14" s="2" customFormat="1" ht="11.25">
      <c r="B60" s="2">
        <v>320289601</v>
      </c>
      <c r="C60" s="2">
        <v>1</v>
      </c>
      <c r="D60" s="2" t="s">
        <v>103</v>
      </c>
      <c r="E60" s="1">
        <v>64</v>
      </c>
      <c r="F60" s="1">
        <v>261.7</v>
      </c>
      <c r="G60" s="37">
        <v>5390.4</v>
      </c>
      <c r="H60" s="37">
        <v>747.95</v>
      </c>
      <c r="I60" s="47">
        <v>35590</v>
      </c>
      <c r="J60" s="47">
        <v>36494</v>
      </c>
      <c r="K60" s="47">
        <v>36860</v>
      </c>
      <c r="L60" s="2">
        <v>50</v>
      </c>
      <c r="M60" s="2" t="s">
        <v>73</v>
      </c>
      <c r="N60" s="2">
        <v>1270</v>
      </c>
    </row>
    <row r="61" spans="2:14" s="2" customFormat="1" ht="11.25">
      <c r="B61" s="2">
        <v>320369601</v>
      </c>
      <c r="C61" s="2">
        <v>1</v>
      </c>
      <c r="D61" s="2" t="s">
        <v>104</v>
      </c>
      <c r="E61" s="1">
        <v>41</v>
      </c>
      <c r="F61" s="1">
        <v>224.1</v>
      </c>
      <c r="G61" s="37">
        <v>6760.25</v>
      </c>
      <c r="H61" s="37">
        <v>938.02</v>
      </c>
      <c r="I61" s="47">
        <v>35362</v>
      </c>
      <c r="J61" s="47">
        <v>36129</v>
      </c>
      <c r="K61" s="47">
        <v>36860</v>
      </c>
      <c r="L61" s="2">
        <v>50</v>
      </c>
      <c r="M61" s="2" t="s">
        <v>73</v>
      </c>
      <c r="N61" s="2">
        <v>1498</v>
      </c>
    </row>
    <row r="62" spans="2:14" s="2" customFormat="1" ht="11.25">
      <c r="B62" s="2">
        <v>320349701</v>
      </c>
      <c r="C62" s="2">
        <v>1</v>
      </c>
      <c r="D62" s="2" t="s">
        <v>105</v>
      </c>
      <c r="E62" s="1">
        <v>165.2</v>
      </c>
      <c r="F62" s="1">
        <v>3087.7</v>
      </c>
      <c r="G62" s="37">
        <v>63680</v>
      </c>
      <c r="H62" s="37">
        <v>22288</v>
      </c>
      <c r="I62" s="47">
        <v>35748</v>
      </c>
      <c r="J62" s="47">
        <v>36860</v>
      </c>
      <c r="K62" s="47">
        <v>36860</v>
      </c>
      <c r="L62" s="2">
        <v>50</v>
      </c>
      <c r="M62" s="2" t="s">
        <v>106</v>
      </c>
      <c r="N62" s="2">
        <v>1112</v>
      </c>
    </row>
    <row r="63" spans="2:14" s="2" customFormat="1" ht="11.25">
      <c r="B63" s="2">
        <v>320329701</v>
      </c>
      <c r="C63" s="2">
        <v>1</v>
      </c>
      <c r="D63" s="2" t="s">
        <v>107</v>
      </c>
      <c r="E63" s="1">
        <v>56.7</v>
      </c>
      <c r="F63" s="1">
        <v>492.2</v>
      </c>
      <c r="G63" s="37">
        <v>11182.03</v>
      </c>
      <c r="H63" s="37">
        <v>1597.43</v>
      </c>
      <c r="I63" s="47">
        <v>35732</v>
      </c>
      <c r="J63" s="47">
        <v>36494</v>
      </c>
      <c r="K63" s="47">
        <v>36860</v>
      </c>
      <c r="L63" s="2">
        <v>50</v>
      </c>
      <c r="M63" s="2" t="s">
        <v>48</v>
      </c>
      <c r="N63" s="2">
        <v>1128</v>
      </c>
    </row>
    <row r="64" spans="2:14" s="2" customFormat="1" ht="11.25">
      <c r="B64" s="2">
        <v>321049701</v>
      </c>
      <c r="C64" s="2">
        <v>1</v>
      </c>
      <c r="D64" s="2" t="s">
        <v>108</v>
      </c>
      <c r="E64" s="1">
        <v>25.8</v>
      </c>
      <c r="F64" s="1">
        <v>694</v>
      </c>
      <c r="G64" s="37">
        <v>23766.86</v>
      </c>
      <c r="H64" s="37">
        <v>3395.27</v>
      </c>
      <c r="I64" s="47">
        <v>35909</v>
      </c>
      <c r="J64" s="47">
        <v>36616</v>
      </c>
      <c r="K64" s="47">
        <v>36981</v>
      </c>
      <c r="L64" s="2">
        <v>171</v>
      </c>
      <c r="M64" s="2" t="s">
        <v>50</v>
      </c>
      <c r="N64" s="2">
        <v>1072</v>
      </c>
    </row>
    <row r="65" spans="2:14" s="2" customFormat="1" ht="11.25">
      <c r="B65" s="2">
        <v>321069801</v>
      </c>
      <c r="C65" s="2">
        <v>1</v>
      </c>
      <c r="D65" s="2" t="s">
        <v>109</v>
      </c>
      <c r="E65" s="1">
        <v>132.6</v>
      </c>
      <c r="F65" s="1">
        <v>4142.9</v>
      </c>
      <c r="G65" s="37">
        <v>120592.2</v>
      </c>
      <c r="H65" s="37">
        <v>12059.22</v>
      </c>
      <c r="I65" s="47">
        <v>35937</v>
      </c>
      <c r="J65" s="47">
        <v>37011</v>
      </c>
      <c r="K65" s="47">
        <v>37011</v>
      </c>
      <c r="L65" s="2">
        <v>201</v>
      </c>
      <c r="M65" s="2" t="s">
        <v>49</v>
      </c>
      <c r="N65" s="2">
        <v>1074</v>
      </c>
    </row>
    <row r="66" spans="2:14" s="2" customFormat="1" ht="11.25">
      <c r="B66" s="2">
        <v>321039701</v>
      </c>
      <c r="C66" s="2">
        <v>1</v>
      </c>
      <c r="D66" s="2" t="s">
        <v>110</v>
      </c>
      <c r="E66" s="1">
        <v>183</v>
      </c>
      <c r="F66" s="1">
        <v>3980.4</v>
      </c>
      <c r="G66" s="37">
        <v>135787.55</v>
      </c>
      <c r="H66" s="37">
        <v>135787.55</v>
      </c>
      <c r="I66" s="47">
        <v>35668</v>
      </c>
      <c r="J66" s="47">
        <v>36280</v>
      </c>
      <c r="K66" s="47">
        <v>37011</v>
      </c>
      <c r="L66" s="2">
        <v>201</v>
      </c>
      <c r="M66" s="2" t="s">
        <v>48</v>
      </c>
      <c r="N66" s="2">
        <v>1343</v>
      </c>
    </row>
    <row r="67" spans="2:14" s="2" customFormat="1" ht="11.25">
      <c r="B67" s="2">
        <v>321179601</v>
      </c>
      <c r="C67" s="2">
        <v>1</v>
      </c>
      <c r="D67" s="2" t="s">
        <v>111</v>
      </c>
      <c r="E67" s="1">
        <v>56.4</v>
      </c>
      <c r="F67" s="1">
        <v>1008.8</v>
      </c>
      <c r="G67" s="37">
        <v>33492.56</v>
      </c>
      <c r="H67" s="37">
        <v>4784.65</v>
      </c>
      <c r="I67" s="47">
        <v>35348</v>
      </c>
      <c r="J67" s="47">
        <v>36280</v>
      </c>
      <c r="K67" s="47">
        <v>37011</v>
      </c>
      <c r="L67" s="2">
        <v>201</v>
      </c>
      <c r="M67" s="2" t="s">
        <v>53</v>
      </c>
      <c r="N67" s="2">
        <v>1663</v>
      </c>
    </row>
    <row r="68" spans="2:14" s="2" customFormat="1" ht="11.25">
      <c r="B68" s="2">
        <v>321019801</v>
      </c>
      <c r="C68" s="2">
        <v>1</v>
      </c>
      <c r="D68" s="2" t="s">
        <v>112</v>
      </c>
      <c r="E68" s="1">
        <v>47.8</v>
      </c>
      <c r="F68" s="1">
        <v>999</v>
      </c>
      <c r="G68" s="37">
        <v>20197.8</v>
      </c>
      <c r="H68" s="37">
        <v>11156.88</v>
      </c>
      <c r="I68" s="47">
        <v>35958</v>
      </c>
      <c r="J68" s="47">
        <v>36646</v>
      </c>
      <c r="K68" s="47">
        <v>37011</v>
      </c>
      <c r="L68" s="2">
        <v>201</v>
      </c>
      <c r="M68" s="2" t="s">
        <v>50</v>
      </c>
      <c r="N68" s="2">
        <v>1053</v>
      </c>
    </row>
    <row r="69" spans="2:14" s="2" customFormat="1" ht="11.25">
      <c r="B69" s="2">
        <v>320179601</v>
      </c>
      <c r="C69" s="2">
        <v>1</v>
      </c>
      <c r="D69" s="2" t="s">
        <v>113</v>
      </c>
      <c r="E69" s="1">
        <v>104</v>
      </c>
      <c r="F69" s="1">
        <v>629.4</v>
      </c>
      <c r="G69" s="37">
        <v>15965.82</v>
      </c>
      <c r="H69" s="37">
        <v>8326.67</v>
      </c>
      <c r="I69" s="47">
        <v>35473</v>
      </c>
      <c r="J69" s="47">
        <v>36160</v>
      </c>
      <c r="K69" s="47">
        <v>37042</v>
      </c>
      <c r="L69" s="2">
        <v>232</v>
      </c>
      <c r="M69" s="2" t="s">
        <v>114</v>
      </c>
      <c r="N69" s="2">
        <v>1569</v>
      </c>
    </row>
    <row r="70" spans="2:14" s="2" customFormat="1" ht="11.25">
      <c r="B70" s="2">
        <v>321019901</v>
      </c>
      <c r="C70" s="2">
        <v>1</v>
      </c>
      <c r="D70" s="2" t="s">
        <v>115</v>
      </c>
      <c r="E70" s="1">
        <v>38.6</v>
      </c>
      <c r="F70" s="1">
        <v>179.8</v>
      </c>
      <c r="G70" s="37">
        <v>6065.8</v>
      </c>
      <c r="H70" s="37">
        <v>606.58</v>
      </c>
      <c r="I70" s="47">
        <v>36493</v>
      </c>
      <c r="J70" s="47">
        <v>37042</v>
      </c>
      <c r="K70" s="47">
        <v>37042</v>
      </c>
      <c r="L70" s="2">
        <v>232</v>
      </c>
      <c r="M70" s="2" t="s">
        <v>116</v>
      </c>
      <c r="N70" s="2">
        <v>549</v>
      </c>
    </row>
    <row r="71" spans="2:14" s="2" customFormat="1" ht="11.25">
      <c r="B71" s="2">
        <v>321039901</v>
      </c>
      <c r="C71" s="2">
        <v>1</v>
      </c>
      <c r="D71" s="2" t="s">
        <v>117</v>
      </c>
      <c r="E71" s="1">
        <v>73.7</v>
      </c>
      <c r="F71" s="1">
        <v>671.4</v>
      </c>
      <c r="G71" s="37">
        <v>16400.7</v>
      </c>
      <c r="H71" s="37">
        <v>1640.07</v>
      </c>
      <c r="I71" s="47">
        <v>36473</v>
      </c>
      <c r="J71" s="47">
        <v>37042</v>
      </c>
      <c r="K71" s="47">
        <v>37042</v>
      </c>
      <c r="L71" s="2">
        <v>232</v>
      </c>
      <c r="M71" s="2" t="s">
        <v>116</v>
      </c>
      <c r="N71" s="2">
        <v>569</v>
      </c>
    </row>
    <row r="72" spans="2:14" s="2" customFormat="1" ht="11.25">
      <c r="B72" s="2">
        <v>320029701</v>
      </c>
      <c r="C72" s="2">
        <v>1</v>
      </c>
      <c r="D72" s="2" t="s">
        <v>118</v>
      </c>
      <c r="E72" s="1">
        <v>177.2</v>
      </c>
      <c r="F72" s="1">
        <v>2408.1</v>
      </c>
      <c r="G72" s="37">
        <v>48626.06</v>
      </c>
      <c r="H72" s="37">
        <v>4862.6</v>
      </c>
      <c r="I72" s="47">
        <v>35900</v>
      </c>
      <c r="J72" s="47">
        <v>37042</v>
      </c>
      <c r="K72" s="47">
        <v>37042</v>
      </c>
      <c r="L72" s="2">
        <v>232</v>
      </c>
      <c r="M72" s="2" t="s">
        <v>114</v>
      </c>
      <c r="N72" s="2">
        <v>1142</v>
      </c>
    </row>
    <row r="73" spans="2:14" s="2" customFormat="1" ht="11.25">
      <c r="B73" s="2">
        <v>321149901</v>
      </c>
      <c r="C73" s="2">
        <v>1</v>
      </c>
      <c r="D73" s="2" t="s">
        <v>119</v>
      </c>
      <c r="E73" s="1">
        <v>54.2</v>
      </c>
      <c r="F73" s="1">
        <v>1135</v>
      </c>
      <c r="G73" s="37">
        <v>22632</v>
      </c>
      <c r="H73" s="37">
        <v>2263.2</v>
      </c>
      <c r="I73" s="47">
        <v>36334</v>
      </c>
      <c r="J73" s="47">
        <v>37042</v>
      </c>
      <c r="K73" s="47">
        <v>37042</v>
      </c>
      <c r="L73" s="2">
        <v>232</v>
      </c>
      <c r="M73" s="2" t="s">
        <v>114</v>
      </c>
      <c r="N73" s="2">
        <v>708</v>
      </c>
    </row>
    <row r="74" spans="2:14" s="2" customFormat="1" ht="11.25">
      <c r="B74" s="2">
        <v>321189701</v>
      </c>
      <c r="C74" s="2">
        <v>1</v>
      </c>
      <c r="D74" s="2" t="s">
        <v>120</v>
      </c>
      <c r="E74" s="1">
        <v>19.6</v>
      </c>
      <c r="F74" s="1">
        <v>386.4</v>
      </c>
      <c r="G74" s="37">
        <v>6207.8</v>
      </c>
      <c r="H74" s="37">
        <v>620.78</v>
      </c>
      <c r="I74" s="47">
        <v>36280</v>
      </c>
      <c r="J74" s="47">
        <v>37042</v>
      </c>
      <c r="K74" s="47">
        <v>37042</v>
      </c>
      <c r="L74" s="2">
        <v>232</v>
      </c>
      <c r="M74" s="2" t="s">
        <v>116</v>
      </c>
      <c r="N74" s="2">
        <v>762</v>
      </c>
    </row>
    <row r="75" spans="2:18" s="2" customFormat="1" ht="11.25">
      <c r="B75" s="2">
        <v>321209901</v>
      </c>
      <c r="C75" s="2">
        <v>1</v>
      </c>
      <c r="D75" s="2" t="s">
        <v>121</v>
      </c>
      <c r="E75" s="1">
        <v>15.3</v>
      </c>
      <c r="F75" s="1">
        <v>312</v>
      </c>
      <c r="G75" s="37">
        <v>8160.66</v>
      </c>
      <c r="H75" s="37">
        <v>816.07</v>
      </c>
      <c r="I75" s="47">
        <v>36427</v>
      </c>
      <c r="J75" s="47">
        <v>37042</v>
      </c>
      <c r="K75" s="47">
        <v>37042</v>
      </c>
      <c r="L75" s="2">
        <v>232</v>
      </c>
      <c r="M75" s="2" t="s">
        <v>67</v>
      </c>
      <c r="N75" s="2">
        <v>615</v>
      </c>
      <c r="O75" s="48"/>
      <c r="P75" s="48"/>
      <c r="Q75" s="48"/>
      <c r="R75" s="48"/>
    </row>
    <row r="76" spans="2:18" s="2" customFormat="1" ht="11.25">
      <c r="B76" s="2">
        <v>321159701</v>
      </c>
      <c r="C76" s="2">
        <v>1</v>
      </c>
      <c r="D76" s="2" t="s">
        <v>122</v>
      </c>
      <c r="E76" s="1">
        <v>211</v>
      </c>
      <c r="F76" s="1">
        <v>2394</v>
      </c>
      <c r="G76" s="37">
        <v>30690.8</v>
      </c>
      <c r="H76" s="37">
        <v>30690.8</v>
      </c>
      <c r="I76" s="47">
        <v>35839</v>
      </c>
      <c r="J76" s="47">
        <v>36464</v>
      </c>
      <c r="K76" s="47">
        <v>37042</v>
      </c>
      <c r="L76" s="2">
        <v>232</v>
      </c>
      <c r="M76" s="2" t="s">
        <v>123</v>
      </c>
      <c r="N76" s="2">
        <v>1203</v>
      </c>
      <c r="O76" s="48"/>
      <c r="P76" s="48"/>
      <c r="Q76" s="48"/>
      <c r="R76" s="48"/>
    </row>
    <row r="77" spans="2:18" s="2" customFormat="1" ht="11.25">
      <c r="B77" s="2">
        <v>320340001</v>
      </c>
      <c r="C77" s="2">
        <v>1</v>
      </c>
      <c r="D77" s="2" t="s">
        <v>124</v>
      </c>
      <c r="E77" s="1">
        <v>111</v>
      </c>
      <c r="F77" s="1">
        <v>974.6</v>
      </c>
      <c r="G77" s="37">
        <v>17352.23</v>
      </c>
      <c r="H77" s="37">
        <v>8686.92</v>
      </c>
      <c r="I77" s="47">
        <v>36538</v>
      </c>
      <c r="J77" s="47">
        <v>37042</v>
      </c>
      <c r="K77" s="47">
        <v>37042</v>
      </c>
      <c r="L77" s="2">
        <v>232</v>
      </c>
      <c r="M77" s="2" t="s">
        <v>84</v>
      </c>
      <c r="N77" s="2">
        <v>504</v>
      </c>
      <c r="O77" s="48"/>
      <c r="P77" s="48"/>
      <c r="Q77" s="48"/>
      <c r="R77" s="48"/>
    </row>
    <row r="78" spans="2:18" s="2" customFormat="1" ht="11.25">
      <c r="B78" s="2">
        <v>320289901</v>
      </c>
      <c r="C78" s="2">
        <v>1</v>
      </c>
      <c r="D78" s="2" t="s">
        <v>125</v>
      </c>
      <c r="E78" s="1">
        <v>82</v>
      </c>
      <c r="F78" s="1">
        <v>532.9</v>
      </c>
      <c r="G78" s="37">
        <v>14035.37</v>
      </c>
      <c r="H78" s="37">
        <v>6736.98</v>
      </c>
      <c r="I78" s="47">
        <v>36342</v>
      </c>
      <c r="J78" s="47">
        <v>37042</v>
      </c>
      <c r="K78" s="47">
        <v>37042</v>
      </c>
      <c r="L78" s="2">
        <v>232</v>
      </c>
      <c r="M78" s="2" t="s">
        <v>126</v>
      </c>
      <c r="N78" s="2">
        <v>700</v>
      </c>
      <c r="O78" s="48"/>
      <c r="P78" s="48"/>
      <c r="Q78" s="48"/>
      <c r="R78" s="48"/>
    </row>
    <row r="79" spans="2:18" s="2" customFormat="1" ht="11.25">
      <c r="B79" s="2">
        <v>321099701</v>
      </c>
      <c r="C79" s="2">
        <v>1</v>
      </c>
      <c r="D79" s="2" t="s">
        <v>127</v>
      </c>
      <c r="E79" s="1">
        <v>118</v>
      </c>
      <c r="F79" s="1">
        <v>2264.4</v>
      </c>
      <c r="G79" s="37">
        <v>53301.22</v>
      </c>
      <c r="H79" s="37">
        <v>53301.22</v>
      </c>
      <c r="I79" s="47">
        <v>35747</v>
      </c>
      <c r="J79" s="47">
        <v>36829</v>
      </c>
      <c r="K79" s="47">
        <v>37194</v>
      </c>
      <c r="L79" s="2">
        <v>384</v>
      </c>
      <c r="M79" s="2" t="s">
        <v>67</v>
      </c>
      <c r="N79" s="2">
        <v>1447</v>
      </c>
      <c r="O79" s="48"/>
      <c r="P79" s="48"/>
      <c r="Q79" s="48"/>
      <c r="R79" s="48"/>
    </row>
    <row r="80" spans="2:18" s="2" customFormat="1" ht="11.25">
      <c r="B80" s="64">
        <v>321179701</v>
      </c>
      <c r="C80" s="64">
        <v>1</v>
      </c>
      <c r="D80" s="2" t="s">
        <v>128</v>
      </c>
      <c r="E80" s="1">
        <v>35.9</v>
      </c>
      <c r="F80" s="1">
        <v>356.6</v>
      </c>
      <c r="G80" s="37">
        <v>6597.14</v>
      </c>
      <c r="H80" s="37">
        <v>6297.27</v>
      </c>
      <c r="I80" s="47">
        <v>35744</v>
      </c>
      <c r="J80" s="47">
        <v>36464</v>
      </c>
      <c r="K80" s="47">
        <v>37195</v>
      </c>
      <c r="L80" s="2">
        <v>385</v>
      </c>
      <c r="M80" s="2" t="s">
        <v>129</v>
      </c>
      <c r="N80" s="2">
        <v>1451</v>
      </c>
      <c r="O80" s="48"/>
      <c r="P80" s="48"/>
      <c r="Q80" s="48"/>
      <c r="R80" s="48"/>
    </row>
    <row r="81" spans="2:18" s="2" customFormat="1" ht="11.25">
      <c r="B81" s="64">
        <v>321149701</v>
      </c>
      <c r="C81" s="64">
        <v>1</v>
      </c>
      <c r="D81" s="2" t="s">
        <v>130</v>
      </c>
      <c r="E81" s="1">
        <v>287.6</v>
      </c>
      <c r="F81" s="1">
        <v>2082</v>
      </c>
      <c r="G81" s="37">
        <v>59737.02</v>
      </c>
      <c r="H81" s="37">
        <v>24337.46</v>
      </c>
      <c r="I81" s="47">
        <v>35737</v>
      </c>
      <c r="J81" s="47">
        <v>36830</v>
      </c>
      <c r="K81" s="47">
        <v>37195</v>
      </c>
      <c r="L81" s="2">
        <v>385</v>
      </c>
      <c r="M81" s="2" t="s">
        <v>56</v>
      </c>
      <c r="N81" s="2">
        <v>1458</v>
      </c>
      <c r="O81" s="48"/>
      <c r="P81" s="48"/>
      <c r="Q81" s="48"/>
      <c r="R81" s="48"/>
    </row>
    <row r="82" spans="2:18" s="2" customFormat="1" ht="11.25">
      <c r="B82" s="65">
        <v>320099701</v>
      </c>
      <c r="C82" s="65">
        <v>1</v>
      </c>
      <c r="D82" s="46" t="s">
        <v>131</v>
      </c>
      <c r="E82" s="1">
        <v>30.5</v>
      </c>
      <c r="F82" s="1">
        <v>521.9</v>
      </c>
      <c r="G82" s="37">
        <v>11107.31</v>
      </c>
      <c r="H82" s="37">
        <v>1541.21</v>
      </c>
      <c r="I82" s="47">
        <v>35751</v>
      </c>
      <c r="J82" s="47">
        <v>36494</v>
      </c>
      <c r="K82" s="47">
        <v>37225</v>
      </c>
      <c r="L82" s="30">
        <v>415</v>
      </c>
      <c r="M82" s="30" t="s">
        <v>84</v>
      </c>
      <c r="N82" s="48">
        <v>1474</v>
      </c>
      <c r="O82" s="48"/>
      <c r="P82" s="48"/>
      <c r="Q82" s="48"/>
      <c r="R82" s="48"/>
    </row>
    <row r="83" spans="2:18" s="2" customFormat="1" ht="11.25">
      <c r="B83" s="65">
        <v>320189901</v>
      </c>
      <c r="C83" s="65">
        <v>1</v>
      </c>
      <c r="D83" s="46" t="s">
        <v>132</v>
      </c>
      <c r="E83" s="1">
        <v>27.4</v>
      </c>
      <c r="F83" s="1">
        <v>284.8</v>
      </c>
      <c r="G83" s="37">
        <v>6671.56</v>
      </c>
      <c r="H83" s="37">
        <v>667.15</v>
      </c>
      <c r="I83" s="47">
        <v>36256</v>
      </c>
      <c r="J83" s="47">
        <v>37225</v>
      </c>
      <c r="K83" s="47">
        <v>37225</v>
      </c>
      <c r="L83" s="30">
        <v>415</v>
      </c>
      <c r="M83" s="30" t="s">
        <v>54</v>
      </c>
      <c r="N83" s="48">
        <v>969</v>
      </c>
      <c r="O83" s="48"/>
      <c r="P83" s="48"/>
      <c r="Q83" s="48"/>
      <c r="R83" s="48"/>
    </row>
    <row r="84" spans="2:18" s="2" customFormat="1" ht="11.25">
      <c r="B84" s="65">
        <v>320219901</v>
      </c>
      <c r="C84" s="65">
        <v>1</v>
      </c>
      <c r="D84" s="46" t="s">
        <v>133</v>
      </c>
      <c r="E84" s="1">
        <v>7.2</v>
      </c>
      <c r="F84" s="1">
        <v>114.5</v>
      </c>
      <c r="G84" s="37">
        <v>2116.52</v>
      </c>
      <c r="H84" s="37">
        <v>211.65</v>
      </c>
      <c r="I84" s="47">
        <v>36256</v>
      </c>
      <c r="J84" s="47">
        <v>37225</v>
      </c>
      <c r="K84" s="47">
        <v>37225</v>
      </c>
      <c r="L84" s="30">
        <v>415</v>
      </c>
      <c r="M84" s="30" t="s">
        <v>54</v>
      </c>
      <c r="N84" s="48">
        <v>969</v>
      </c>
      <c r="O84" s="48"/>
      <c r="P84" s="48"/>
      <c r="Q84" s="48"/>
      <c r="R84" s="48"/>
    </row>
    <row r="85" spans="2:18" s="2" customFormat="1" ht="11.25">
      <c r="B85" s="65">
        <v>321239901</v>
      </c>
      <c r="C85" s="65">
        <v>1</v>
      </c>
      <c r="D85" s="46" t="s">
        <v>134</v>
      </c>
      <c r="E85" s="1">
        <v>32.5</v>
      </c>
      <c r="F85" s="1">
        <v>669</v>
      </c>
      <c r="G85" s="37">
        <v>24890.91</v>
      </c>
      <c r="H85" s="37">
        <v>2489.09</v>
      </c>
      <c r="I85" s="47">
        <v>36553</v>
      </c>
      <c r="J85" s="47">
        <v>37225</v>
      </c>
      <c r="K85" s="47">
        <v>37225</v>
      </c>
      <c r="L85" s="30">
        <v>415</v>
      </c>
      <c r="M85" s="30" t="s">
        <v>67</v>
      </c>
      <c r="N85" s="48">
        <v>672</v>
      </c>
      <c r="O85" s="48"/>
      <c r="P85" s="48"/>
      <c r="Q85" s="48"/>
      <c r="R85" s="48"/>
    </row>
    <row r="86" spans="2:18" s="2" customFormat="1" ht="11.25">
      <c r="B86" s="65">
        <v>320029801</v>
      </c>
      <c r="C86" s="65">
        <v>2</v>
      </c>
      <c r="D86" s="46" t="s">
        <v>135</v>
      </c>
      <c r="E86" s="1">
        <v>39.7</v>
      </c>
      <c r="F86" s="1">
        <v>315.2</v>
      </c>
      <c r="G86" s="37">
        <v>4866.62</v>
      </c>
      <c r="H86" s="37">
        <v>486.66</v>
      </c>
      <c r="I86" s="47">
        <v>36250</v>
      </c>
      <c r="J86" s="47">
        <v>37225</v>
      </c>
      <c r="K86" s="47">
        <v>37225</v>
      </c>
      <c r="L86" s="30">
        <v>415</v>
      </c>
      <c r="M86" s="30" t="s">
        <v>70</v>
      </c>
      <c r="N86" s="48">
        <v>975</v>
      </c>
      <c r="O86" s="48"/>
      <c r="P86" s="48"/>
      <c r="Q86" s="48"/>
      <c r="R86" s="48"/>
    </row>
    <row r="87" spans="2:18" s="2" customFormat="1" ht="11.25">
      <c r="B87" s="65">
        <v>321099901</v>
      </c>
      <c r="C87" s="65">
        <v>1</v>
      </c>
      <c r="D87" s="46" t="s">
        <v>136</v>
      </c>
      <c r="E87" s="1">
        <v>61.4</v>
      </c>
      <c r="F87" s="1">
        <v>1771.4</v>
      </c>
      <c r="G87" s="37">
        <v>41597.07</v>
      </c>
      <c r="H87" s="37">
        <v>4159.71</v>
      </c>
      <c r="I87" s="47">
        <v>36360</v>
      </c>
      <c r="J87" s="47">
        <v>37225</v>
      </c>
      <c r="K87" s="47">
        <v>37225</v>
      </c>
      <c r="L87" s="30">
        <v>415</v>
      </c>
      <c r="M87" s="30" t="s">
        <v>50</v>
      </c>
      <c r="N87" s="48">
        <v>865</v>
      </c>
      <c r="O87" s="48"/>
      <c r="P87" s="48"/>
      <c r="Q87" s="48"/>
      <c r="R87" s="48"/>
    </row>
    <row r="88" spans="2:18" s="2" customFormat="1" ht="11.25">
      <c r="B88" s="65">
        <v>320299701</v>
      </c>
      <c r="C88" s="65">
        <v>1</v>
      </c>
      <c r="D88" s="46" t="s">
        <v>137</v>
      </c>
      <c r="E88" s="1">
        <v>125.5</v>
      </c>
      <c r="F88" s="1">
        <v>2476.5</v>
      </c>
      <c r="G88" s="37">
        <v>41727.5</v>
      </c>
      <c r="H88" s="37">
        <v>14604.63</v>
      </c>
      <c r="I88" s="47">
        <v>35740</v>
      </c>
      <c r="J88" s="47">
        <v>36860</v>
      </c>
      <c r="K88" s="47">
        <v>37225</v>
      </c>
      <c r="L88" s="30">
        <v>415</v>
      </c>
      <c r="M88" s="30" t="s">
        <v>126</v>
      </c>
      <c r="N88" s="48">
        <v>1485</v>
      </c>
      <c r="O88" s="48"/>
      <c r="P88" s="48"/>
      <c r="Q88" s="48"/>
      <c r="R88" s="48"/>
    </row>
    <row r="89" spans="2:18" s="2" customFormat="1" ht="11.25">
      <c r="B89" s="65">
        <v>320239801</v>
      </c>
      <c r="C89" s="65">
        <v>1</v>
      </c>
      <c r="D89" s="46" t="s">
        <v>138</v>
      </c>
      <c r="E89" s="1">
        <v>127.6</v>
      </c>
      <c r="F89" s="1">
        <v>820.4</v>
      </c>
      <c r="G89" s="37">
        <v>13683.51</v>
      </c>
      <c r="H89" s="37">
        <v>1368.35</v>
      </c>
      <c r="I89" s="47">
        <v>36299</v>
      </c>
      <c r="J89" s="47">
        <v>37225</v>
      </c>
      <c r="K89" s="47">
        <v>37225</v>
      </c>
      <c r="L89" s="30">
        <v>415</v>
      </c>
      <c r="M89" s="30" t="s">
        <v>139</v>
      </c>
      <c r="N89" s="48">
        <v>926</v>
      </c>
      <c r="O89" s="48"/>
      <c r="P89" s="48"/>
      <c r="Q89" s="48"/>
      <c r="R89" s="48"/>
    </row>
    <row r="90" spans="2:18" s="2" customFormat="1" ht="11.25">
      <c r="B90" s="65">
        <v>320059701</v>
      </c>
      <c r="C90" s="65">
        <v>1</v>
      </c>
      <c r="D90" s="46" t="s">
        <v>140</v>
      </c>
      <c r="E90" s="1">
        <v>206</v>
      </c>
      <c r="F90" s="1">
        <v>1385.2</v>
      </c>
      <c r="G90" s="37">
        <v>32998.77</v>
      </c>
      <c r="H90" s="37">
        <v>28859.14</v>
      </c>
      <c r="I90" s="47">
        <v>35990</v>
      </c>
      <c r="J90" s="47">
        <v>36860</v>
      </c>
      <c r="K90" s="47">
        <v>37225</v>
      </c>
      <c r="L90" s="30">
        <v>415</v>
      </c>
      <c r="M90" s="30" t="s">
        <v>126</v>
      </c>
      <c r="N90" s="48">
        <v>1235</v>
      </c>
      <c r="O90" s="48"/>
      <c r="P90" s="48"/>
      <c r="Q90" s="48"/>
      <c r="R90" s="48"/>
    </row>
    <row r="91" spans="2:18" s="2" customFormat="1" ht="11.25">
      <c r="B91" s="65">
        <v>321170001</v>
      </c>
      <c r="C91" s="65">
        <v>1</v>
      </c>
      <c r="D91" s="46" t="s">
        <v>141</v>
      </c>
      <c r="E91" s="1">
        <v>32.4</v>
      </c>
      <c r="F91" s="1">
        <v>595</v>
      </c>
      <c r="G91" s="37">
        <v>28219.33</v>
      </c>
      <c r="H91" s="37">
        <v>2821.93</v>
      </c>
      <c r="I91" s="47">
        <v>36734</v>
      </c>
      <c r="J91" s="47">
        <v>37225</v>
      </c>
      <c r="K91" s="47">
        <v>37225</v>
      </c>
      <c r="L91" s="30">
        <v>415</v>
      </c>
      <c r="M91" s="30" t="s">
        <v>67</v>
      </c>
      <c r="N91" s="48">
        <v>491</v>
      </c>
      <c r="O91" s="48"/>
      <c r="P91" s="48"/>
      <c r="Q91" s="48"/>
      <c r="R91" s="48"/>
    </row>
    <row r="92" spans="2:18" s="2" customFormat="1" ht="11.25">
      <c r="B92" s="65">
        <v>320349801</v>
      </c>
      <c r="C92" s="65">
        <v>1</v>
      </c>
      <c r="D92" s="46" t="s">
        <v>142</v>
      </c>
      <c r="E92" s="1">
        <v>158</v>
      </c>
      <c r="F92" s="1">
        <v>2970.8</v>
      </c>
      <c r="G92" s="37">
        <v>71930.8</v>
      </c>
      <c r="H92" s="37">
        <v>7193.08</v>
      </c>
      <c r="I92" s="47">
        <v>36173</v>
      </c>
      <c r="J92" s="47">
        <v>37225</v>
      </c>
      <c r="K92" s="47">
        <v>37225</v>
      </c>
      <c r="L92" s="30">
        <v>415</v>
      </c>
      <c r="M92" s="30" t="s">
        <v>48</v>
      </c>
      <c r="N92" s="48">
        <v>1052</v>
      </c>
      <c r="O92" s="48"/>
      <c r="P92" s="48"/>
      <c r="Q92" s="48"/>
      <c r="R92" s="48"/>
    </row>
    <row r="93" spans="2:18" s="2" customFormat="1" ht="11.25">
      <c r="B93" s="65">
        <v>321050001</v>
      </c>
      <c r="C93" s="65">
        <v>1</v>
      </c>
      <c r="D93" s="46" t="s">
        <v>143</v>
      </c>
      <c r="E93" s="1">
        <v>34.3</v>
      </c>
      <c r="F93" s="1">
        <v>913</v>
      </c>
      <c r="G93" s="37">
        <v>46084.68</v>
      </c>
      <c r="H93" s="37">
        <v>4608.47</v>
      </c>
      <c r="I93" s="47">
        <v>36685</v>
      </c>
      <c r="J93" s="47">
        <v>37225</v>
      </c>
      <c r="K93" s="47">
        <v>37225</v>
      </c>
      <c r="L93" s="30">
        <v>415</v>
      </c>
      <c r="M93" s="30" t="s">
        <v>67</v>
      </c>
      <c r="N93" s="48">
        <v>540</v>
      </c>
      <c r="O93" s="48"/>
      <c r="P93" s="48"/>
      <c r="Q93" s="48"/>
      <c r="R93" s="48"/>
    </row>
    <row r="94" spans="2:18" s="2" customFormat="1" ht="11.25">
      <c r="B94" s="65">
        <v>321110001</v>
      </c>
      <c r="C94" s="65">
        <v>1</v>
      </c>
      <c r="D94" s="46" t="s">
        <v>144</v>
      </c>
      <c r="E94" s="1">
        <v>30</v>
      </c>
      <c r="F94" s="1">
        <v>801</v>
      </c>
      <c r="G94" s="37">
        <v>41378.82</v>
      </c>
      <c r="H94" s="37">
        <v>4137.88</v>
      </c>
      <c r="I94" s="47">
        <v>36664</v>
      </c>
      <c r="J94" s="47">
        <v>37225</v>
      </c>
      <c r="K94" s="47">
        <v>37225</v>
      </c>
      <c r="L94" s="30">
        <v>415</v>
      </c>
      <c r="M94" s="30" t="s">
        <v>50</v>
      </c>
      <c r="N94" s="48">
        <v>561</v>
      </c>
      <c r="O94" s="48"/>
      <c r="P94" s="48"/>
      <c r="Q94" s="48"/>
      <c r="R94" s="48"/>
    </row>
    <row r="95" spans="2:18" s="2" customFormat="1" ht="11.25">
      <c r="B95" s="65">
        <v>321229901</v>
      </c>
      <c r="C95" s="65">
        <v>1</v>
      </c>
      <c r="D95" s="46" t="s">
        <v>145</v>
      </c>
      <c r="E95" s="1">
        <v>76.9</v>
      </c>
      <c r="F95" s="1">
        <v>978</v>
      </c>
      <c r="G95" s="37">
        <v>21537</v>
      </c>
      <c r="H95" s="37">
        <v>2153.7</v>
      </c>
      <c r="I95" s="47">
        <v>36565</v>
      </c>
      <c r="J95" s="47">
        <v>37225</v>
      </c>
      <c r="K95" s="47">
        <v>37225</v>
      </c>
      <c r="L95" s="30">
        <v>415</v>
      </c>
      <c r="M95" s="30" t="s">
        <v>48</v>
      </c>
      <c r="N95" s="48">
        <v>660</v>
      </c>
      <c r="O95" s="48"/>
      <c r="P95" s="48"/>
      <c r="Q95" s="48"/>
      <c r="R95" s="48"/>
    </row>
    <row r="96" spans="2:18" s="2" customFormat="1" ht="11.25">
      <c r="B96" s="65">
        <v>320259801</v>
      </c>
      <c r="C96" s="65">
        <v>2</v>
      </c>
      <c r="D96" s="46" t="s">
        <v>146</v>
      </c>
      <c r="E96" s="1">
        <v>61.4</v>
      </c>
      <c r="F96" s="1">
        <v>1114.3</v>
      </c>
      <c r="G96" s="37">
        <v>25881.02</v>
      </c>
      <c r="H96" s="37">
        <v>4053.06</v>
      </c>
      <c r="I96" s="47">
        <v>36067</v>
      </c>
      <c r="J96" s="47">
        <v>37225</v>
      </c>
      <c r="K96" s="47">
        <v>37225</v>
      </c>
      <c r="L96" s="30">
        <v>415</v>
      </c>
      <c r="M96" s="30" t="s">
        <v>70</v>
      </c>
      <c r="N96" s="48">
        <v>1158</v>
      </c>
      <c r="O96" s="48"/>
      <c r="P96" s="48"/>
      <c r="Q96" s="48"/>
      <c r="R96" s="48"/>
    </row>
    <row r="97" spans="2:18" s="2" customFormat="1" ht="11.25">
      <c r="B97" s="65">
        <v>320249801</v>
      </c>
      <c r="C97" s="65">
        <v>1</v>
      </c>
      <c r="D97" s="46" t="s">
        <v>147</v>
      </c>
      <c r="E97" s="1">
        <v>127.9</v>
      </c>
      <c r="F97" s="1">
        <v>1358</v>
      </c>
      <c r="G97" s="37">
        <v>29704.82</v>
      </c>
      <c r="H97" s="37">
        <v>20793.4</v>
      </c>
      <c r="I97" s="47">
        <v>36032</v>
      </c>
      <c r="J97" s="47">
        <v>36860</v>
      </c>
      <c r="K97" s="47">
        <v>37225</v>
      </c>
      <c r="L97" s="30">
        <v>415</v>
      </c>
      <c r="M97" s="30" t="s">
        <v>126</v>
      </c>
      <c r="N97" s="48">
        <v>1193</v>
      </c>
      <c r="O97" s="48"/>
      <c r="P97" s="48"/>
      <c r="Q97" s="48"/>
      <c r="R97" s="48"/>
    </row>
    <row r="98" spans="2:18" s="2" customFormat="1" ht="11.25">
      <c r="B98" s="65">
        <v>321089901</v>
      </c>
      <c r="C98" s="65">
        <v>1</v>
      </c>
      <c r="D98" s="46" t="s">
        <v>148</v>
      </c>
      <c r="E98" s="1">
        <v>55.3</v>
      </c>
      <c r="F98" s="1">
        <v>1148.6</v>
      </c>
      <c r="G98" s="37">
        <v>22624.6</v>
      </c>
      <c r="H98" s="37">
        <v>2262.46</v>
      </c>
      <c r="I98" s="47">
        <v>36383</v>
      </c>
      <c r="J98" s="47">
        <v>37225</v>
      </c>
      <c r="K98" s="47">
        <v>37225</v>
      </c>
      <c r="L98" s="30">
        <v>415</v>
      </c>
      <c r="M98" s="30" t="s">
        <v>63</v>
      </c>
      <c r="N98" s="48">
        <v>842</v>
      </c>
      <c r="O98" s="48"/>
      <c r="P98" s="48"/>
      <c r="Q98" s="48"/>
      <c r="R98" s="48"/>
    </row>
    <row r="99" spans="2:18" s="2" customFormat="1" ht="11.25">
      <c r="B99" s="65">
        <v>321219901</v>
      </c>
      <c r="C99" s="65">
        <v>1</v>
      </c>
      <c r="D99" s="46" t="s">
        <v>149</v>
      </c>
      <c r="E99" s="1">
        <v>63.7</v>
      </c>
      <c r="F99" s="1">
        <v>1091</v>
      </c>
      <c r="G99" s="37">
        <v>22347</v>
      </c>
      <c r="H99" s="37">
        <v>2264.7</v>
      </c>
      <c r="I99" s="47">
        <v>36553</v>
      </c>
      <c r="J99" s="47">
        <v>37225</v>
      </c>
      <c r="K99" s="47">
        <v>37225</v>
      </c>
      <c r="L99" s="30">
        <v>415</v>
      </c>
      <c r="M99" s="30" t="s">
        <v>48</v>
      </c>
      <c r="N99" s="48">
        <v>672</v>
      </c>
      <c r="O99" s="48"/>
      <c r="P99" s="48"/>
      <c r="Q99" s="48"/>
      <c r="R99" s="48"/>
    </row>
    <row r="100" spans="2:18" s="2" customFormat="1" ht="11.25">
      <c r="B100" s="65">
        <v>321060001</v>
      </c>
      <c r="C100" s="65">
        <v>1</v>
      </c>
      <c r="D100" s="46" t="s">
        <v>150</v>
      </c>
      <c r="E100" s="1">
        <v>44</v>
      </c>
      <c r="F100" s="1">
        <v>1391</v>
      </c>
      <c r="G100" s="37">
        <v>56443.53</v>
      </c>
      <c r="H100" s="37">
        <v>31608.38</v>
      </c>
      <c r="I100" s="47">
        <v>36649</v>
      </c>
      <c r="J100" s="47">
        <v>37225</v>
      </c>
      <c r="K100" s="47">
        <v>37225</v>
      </c>
      <c r="L100" s="30">
        <v>415</v>
      </c>
      <c r="M100" s="30" t="s">
        <v>67</v>
      </c>
      <c r="N100" s="48">
        <v>576</v>
      </c>
      <c r="O100" s="48"/>
      <c r="P100" s="48"/>
      <c r="Q100" s="48"/>
      <c r="R100" s="48"/>
    </row>
    <row r="101" spans="2:18" s="2" customFormat="1" ht="11.25">
      <c r="B101" s="65">
        <v>321159901</v>
      </c>
      <c r="C101" s="65">
        <v>1</v>
      </c>
      <c r="D101" s="46" t="s">
        <v>151</v>
      </c>
      <c r="E101" s="1">
        <v>78.8</v>
      </c>
      <c r="F101" s="1">
        <v>1704</v>
      </c>
      <c r="G101" s="37">
        <v>41690.5</v>
      </c>
      <c r="H101" s="37">
        <v>4169.05</v>
      </c>
      <c r="I101" s="47">
        <v>36419</v>
      </c>
      <c r="J101" s="47">
        <v>37225</v>
      </c>
      <c r="K101" s="47">
        <v>37225</v>
      </c>
      <c r="L101" s="30">
        <v>415</v>
      </c>
      <c r="M101" s="30" t="s">
        <v>48</v>
      </c>
      <c r="N101" s="48">
        <v>806</v>
      </c>
      <c r="O101" s="48"/>
      <c r="P101" s="48"/>
      <c r="Q101" s="48"/>
      <c r="R101" s="48"/>
    </row>
    <row r="102" spans="2:18" s="2" customFormat="1" ht="11.25">
      <c r="B102" s="65">
        <v>320039701</v>
      </c>
      <c r="C102" s="65">
        <v>1</v>
      </c>
      <c r="D102" s="46" t="s">
        <v>152</v>
      </c>
      <c r="E102" s="1">
        <v>194</v>
      </c>
      <c r="F102" s="1">
        <v>1623.4</v>
      </c>
      <c r="G102" s="37">
        <v>30486.6</v>
      </c>
      <c r="H102" s="37">
        <v>21507.12</v>
      </c>
      <c r="I102" s="47">
        <v>35790</v>
      </c>
      <c r="J102" s="47">
        <v>36860</v>
      </c>
      <c r="K102" s="47">
        <v>37225</v>
      </c>
      <c r="L102" s="30">
        <v>415</v>
      </c>
      <c r="M102" s="30" t="s">
        <v>63</v>
      </c>
      <c r="N102" s="48">
        <v>1435</v>
      </c>
      <c r="O102" s="48"/>
      <c r="P102" s="48"/>
      <c r="Q102" s="48"/>
      <c r="R102" s="48"/>
    </row>
    <row r="103" spans="2:18" s="2" customFormat="1" ht="11.25">
      <c r="B103" s="65">
        <v>321199901</v>
      </c>
      <c r="C103" s="65">
        <v>1</v>
      </c>
      <c r="D103" s="46" t="s">
        <v>153</v>
      </c>
      <c r="E103" s="1">
        <v>42.4</v>
      </c>
      <c r="F103" s="1">
        <v>728.2</v>
      </c>
      <c r="G103" s="37">
        <v>21055.9</v>
      </c>
      <c r="H103" s="37">
        <v>2105.59</v>
      </c>
      <c r="I103" s="47">
        <v>36402</v>
      </c>
      <c r="J103" s="47">
        <v>37225</v>
      </c>
      <c r="K103" s="47">
        <v>37225</v>
      </c>
      <c r="L103" s="30">
        <v>415</v>
      </c>
      <c r="M103" s="30" t="s">
        <v>116</v>
      </c>
      <c r="N103" s="48">
        <v>823</v>
      </c>
      <c r="O103" s="48"/>
      <c r="P103" s="48"/>
      <c r="Q103" s="48"/>
      <c r="R103" s="48"/>
    </row>
    <row r="104" spans="2:18" s="2" customFormat="1" ht="11.25">
      <c r="B104" s="65">
        <v>321109901</v>
      </c>
      <c r="C104" s="65">
        <v>1</v>
      </c>
      <c r="D104" s="46" t="s">
        <v>154</v>
      </c>
      <c r="E104" s="1">
        <v>41.9</v>
      </c>
      <c r="F104" s="1">
        <v>1081</v>
      </c>
      <c r="G104" s="37">
        <v>21554.5</v>
      </c>
      <c r="H104" s="37">
        <v>21554.5</v>
      </c>
      <c r="I104" s="47">
        <v>36333</v>
      </c>
      <c r="J104" s="47">
        <v>37225</v>
      </c>
      <c r="K104" s="47">
        <v>37225</v>
      </c>
      <c r="L104" s="30">
        <v>415</v>
      </c>
      <c r="M104" s="30" t="s">
        <v>48</v>
      </c>
      <c r="N104" s="48">
        <v>892</v>
      </c>
      <c r="O104" s="48"/>
      <c r="P104" s="48"/>
      <c r="Q104" s="48"/>
      <c r="R104" s="48"/>
    </row>
    <row r="105" spans="2:18" s="2" customFormat="1" ht="11.25">
      <c r="B105" s="65">
        <v>320279801</v>
      </c>
      <c r="C105" s="65">
        <v>1</v>
      </c>
      <c r="D105" s="46" t="s">
        <v>155</v>
      </c>
      <c r="E105" s="1">
        <v>79.3</v>
      </c>
      <c r="F105" s="1">
        <v>1361.6</v>
      </c>
      <c r="G105" s="37">
        <v>22803.73</v>
      </c>
      <c r="H105" s="37">
        <v>2280.37</v>
      </c>
      <c r="I105" s="47">
        <v>36297</v>
      </c>
      <c r="J105" s="47">
        <v>37225</v>
      </c>
      <c r="K105" s="47">
        <v>37225</v>
      </c>
      <c r="L105" s="30">
        <v>415</v>
      </c>
      <c r="M105" s="30" t="s">
        <v>126</v>
      </c>
      <c r="N105" s="48">
        <v>928</v>
      </c>
      <c r="O105" s="48"/>
      <c r="P105" s="48"/>
      <c r="Q105" s="48"/>
      <c r="R105" s="48"/>
    </row>
    <row r="106" spans="2:14" s="2" customFormat="1" ht="11.25">
      <c r="B106" s="65">
        <v>320159801</v>
      </c>
      <c r="C106" s="65">
        <v>1</v>
      </c>
      <c r="D106" s="46" t="s">
        <v>156</v>
      </c>
      <c r="E106" s="1">
        <v>23.4</v>
      </c>
      <c r="F106" s="1">
        <v>566.9</v>
      </c>
      <c r="G106" s="37">
        <v>15764.9</v>
      </c>
      <c r="H106" s="37">
        <v>1576.49</v>
      </c>
      <c r="I106" s="47">
        <v>36007</v>
      </c>
      <c r="J106" s="47">
        <v>37225</v>
      </c>
      <c r="K106" s="47">
        <v>37225</v>
      </c>
      <c r="L106" s="5">
        <v>415</v>
      </c>
      <c r="M106" s="46" t="s">
        <v>48</v>
      </c>
      <c r="N106" s="2">
        <v>1218</v>
      </c>
    </row>
    <row r="107" spans="2:18" s="2" customFormat="1" ht="11.25">
      <c r="B107" s="66">
        <v>320099801</v>
      </c>
      <c r="C107" s="64">
        <v>1</v>
      </c>
      <c r="D107" s="2" t="s">
        <v>157</v>
      </c>
      <c r="E107" s="1">
        <v>138</v>
      </c>
      <c r="F107" s="1">
        <v>1526.8</v>
      </c>
      <c r="G107" s="37">
        <v>32510.82</v>
      </c>
      <c r="H107" s="37">
        <v>3251.08</v>
      </c>
      <c r="I107" s="47">
        <v>36255</v>
      </c>
      <c r="J107" s="47">
        <v>36860</v>
      </c>
      <c r="K107" s="47">
        <v>37225</v>
      </c>
      <c r="L107" s="30">
        <v>415</v>
      </c>
      <c r="M107" s="30" t="s">
        <v>48</v>
      </c>
      <c r="N107" s="48">
        <v>970</v>
      </c>
      <c r="O107" s="48"/>
      <c r="P107" s="48"/>
      <c r="Q107" s="48"/>
      <c r="R107" s="48"/>
    </row>
    <row r="108" spans="2:18" s="2" customFormat="1" ht="11.25">
      <c r="B108" s="66">
        <v>321059901</v>
      </c>
      <c r="C108" s="64">
        <v>1</v>
      </c>
      <c r="D108" s="2" t="s">
        <v>158</v>
      </c>
      <c r="E108" s="1">
        <v>75.3</v>
      </c>
      <c r="F108" s="1">
        <v>1421.2</v>
      </c>
      <c r="G108" s="37">
        <v>28393.23</v>
      </c>
      <c r="H108" s="37">
        <v>2839.32</v>
      </c>
      <c r="I108" s="47">
        <v>36419</v>
      </c>
      <c r="J108" s="47">
        <v>37225</v>
      </c>
      <c r="K108" s="47">
        <v>37225</v>
      </c>
      <c r="L108" s="30">
        <v>415</v>
      </c>
      <c r="M108" s="30" t="s">
        <v>48</v>
      </c>
      <c r="N108" s="48">
        <v>806</v>
      </c>
      <c r="O108" s="48"/>
      <c r="P108" s="48"/>
      <c r="Q108" s="48"/>
      <c r="R108" s="48"/>
    </row>
    <row r="109" spans="2:18" s="2" customFormat="1" ht="11.25">
      <c r="B109" s="66">
        <v>320339801</v>
      </c>
      <c r="C109" s="64">
        <v>1</v>
      </c>
      <c r="D109" s="2" t="s">
        <v>159</v>
      </c>
      <c r="E109" s="1">
        <v>56.5</v>
      </c>
      <c r="F109" s="1">
        <v>1164.3</v>
      </c>
      <c r="G109" s="37">
        <v>34198.63</v>
      </c>
      <c r="H109" s="37">
        <v>19493.22</v>
      </c>
      <c r="I109" s="47">
        <v>36049</v>
      </c>
      <c r="J109" s="47">
        <v>37225</v>
      </c>
      <c r="K109" s="47">
        <v>37225</v>
      </c>
      <c r="L109" s="30">
        <v>415</v>
      </c>
      <c r="M109" s="30" t="s">
        <v>77</v>
      </c>
      <c r="N109" s="48">
        <v>1176</v>
      </c>
      <c r="O109" s="48"/>
      <c r="P109" s="48"/>
      <c r="Q109" s="48"/>
      <c r="R109" s="48"/>
    </row>
    <row r="110" spans="2:18" s="2" customFormat="1" ht="11.25">
      <c r="B110" s="66">
        <v>321080001</v>
      </c>
      <c r="C110" s="64">
        <v>1</v>
      </c>
      <c r="D110" s="2" t="s">
        <v>111</v>
      </c>
      <c r="E110" s="1">
        <v>17.4</v>
      </c>
      <c r="F110" s="1">
        <v>416.2</v>
      </c>
      <c r="G110" s="37">
        <v>20120</v>
      </c>
      <c r="H110" s="37">
        <v>2012</v>
      </c>
      <c r="I110" s="47">
        <v>36662</v>
      </c>
      <c r="J110" s="47">
        <v>37225</v>
      </c>
      <c r="K110" s="47">
        <v>37225</v>
      </c>
      <c r="L110" s="30">
        <v>415</v>
      </c>
      <c r="M110" s="30" t="s">
        <v>67</v>
      </c>
      <c r="N110" s="48">
        <v>563</v>
      </c>
      <c r="O110" s="48"/>
      <c r="P110" s="48"/>
      <c r="Q110" s="48"/>
      <c r="R110" s="48"/>
    </row>
    <row r="111" spans="2:18" s="2" customFormat="1" ht="11.25">
      <c r="B111" s="66">
        <v>321179901</v>
      </c>
      <c r="C111" s="64">
        <v>1</v>
      </c>
      <c r="D111" s="2" t="s">
        <v>160</v>
      </c>
      <c r="E111" s="1">
        <v>16.5</v>
      </c>
      <c r="F111" s="1">
        <v>311</v>
      </c>
      <c r="G111" s="37">
        <v>5820.75</v>
      </c>
      <c r="H111" s="37">
        <v>582.08</v>
      </c>
      <c r="I111" s="47">
        <v>36334</v>
      </c>
      <c r="J111" s="47">
        <v>37225</v>
      </c>
      <c r="K111" s="47">
        <v>37225</v>
      </c>
      <c r="L111" s="30">
        <v>415</v>
      </c>
      <c r="M111" s="30" t="s">
        <v>84</v>
      </c>
      <c r="N111" s="48">
        <v>891</v>
      </c>
      <c r="O111" s="48"/>
      <c r="P111" s="48"/>
      <c r="Q111" s="48"/>
      <c r="R111" s="48"/>
    </row>
    <row r="112" spans="2:18" s="2" customFormat="1" ht="11.25">
      <c r="B112" s="66">
        <v>320209801</v>
      </c>
      <c r="C112" s="64">
        <v>1</v>
      </c>
      <c r="D112" s="2" t="s">
        <v>161</v>
      </c>
      <c r="E112" s="1">
        <v>20.7</v>
      </c>
      <c r="F112" s="1">
        <v>164.4</v>
      </c>
      <c r="G112" s="37">
        <v>2696.92</v>
      </c>
      <c r="H112" s="37">
        <v>512.72</v>
      </c>
      <c r="I112" s="47">
        <v>36150</v>
      </c>
      <c r="J112" s="47">
        <v>37225</v>
      </c>
      <c r="K112" s="47">
        <v>37225</v>
      </c>
      <c r="L112" s="30">
        <v>415</v>
      </c>
      <c r="M112" s="30" t="s">
        <v>162</v>
      </c>
      <c r="N112" s="48">
        <v>1075</v>
      </c>
      <c r="O112" s="48"/>
      <c r="P112" s="48"/>
      <c r="Q112" s="48"/>
      <c r="R112" s="48"/>
    </row>
    <row r="113" spans="2:18" s="2" customFormat="1" ht="11.25">
      <c r="B113" s="66">
        <v>320149801</v>
      </c>
      <c r="C113" s="64">
        <v>1</v>
      </c>
      <c r="D113" s="2" t="s">
        <v>163</v>
      </c>
      <c r="E113" s="1">
        <v>48.8</v>
      </c>
      <c r="F113" s="1">
        <v>998.9</v>
      </c>
      <c r="G113" s="37">
        <v>27833.62</v>
      </c>
      <c r="H113" s="37">
        <v>2783.36</v>
      </c>
      <c r="I113" s="47">
        <v>36032</v>
      </c>
      <c r="J113" s="47">
        <v>37225</v>
      </c>
      <c r="K113" s="47">
        <v>37225</v>
      </c>
      <c r="L113" s="30">
        <v>415</v>
      </c>
      <c r="M113" s="30" t="s">
        <v>114</v>
      </c>
      <c r="N113" s="48">
        <v>1193</v>
      </c>
      <c r="O113" s="48"/>
      <c r="P113" s="48"/>
      <c r="Q113" s="48"/>
      <c r="R113" s="48"/>
    </row>
    <row r="114" spans="2:18" s="2" customFormat="1" ht="11.25">
      <c r="B114" s="66">
        <v>320079801</v>
      </c>
      <c r="C114" s="64">
        <v>1</v>
      </c>
      <c r="D114" s="2" t="s">
        <v>164</v>
      </c>
      <c r="E114" s="1">
        <v>56</v>
      </c>
      <c r="F114" s="1">
        <v>884.8</v>
      </c>
      <c r="G114" s="37">
        <v>25963.07</v>
      </c>
      <c r="H114" s="37">
        <v>2596.31</v>
      </c>
      <c r="I114" s="47">
        <v>35992</v>
      </c>
      <c r="J114" s="47">
        <v>37225</v>
      </c>
      <c r="K114" s="47">
        <v>37225</v>
      </c>
      <c r="L114" s="30">
        <v>415</v>
      </c>
      <c r="M114" s="30" t="s">
        <v>57</v>
      </c>
      <c r="N114" s="48">
        <v>1233</v>
      </c>
      <c r="O114" s="48"/>
      <c r="P114" s="48"/>
      <c r="Q114" s="48"/>
      <c r="R114" s="48"/>
    </row>
    <row r="115" spans="2:18" s="2" customFormat="1" ht="11.25">
      <c r="B115" s="66">
        <v>320229901</v>
      </c>
      <c r="C115" s="64">
        <v>1</v>
      </c>
      <c r="D115" s="2" t="s">
        <v>165</v>
      </c>
      <c r="E115" s="1">
        <v>79.2</v>
      </c>
      <c r="F115" s="1">
        <v>1283.6</v>
      </c>
      <c r="G115" s="37">
        <v>26762.92</v>
      </c>
      <c r="H115" s="37">
        <v>2676.29</v>
      </c>
      <c r="I115" s="47">
        <v>36257</v>
      </c>
      <c r="J115" s="47">
        <v>37225</v>
      </c>
      <c r="K115" s="47">
        <v>37225</v>
      </c>
      <c r="L115" s="30">
        <v>415</v>
      </c>
      <c r="M115" s="30" t="s">
        <v>54</v>
      </c>
      <c r="N115" s="48">
        <v>968</v>
      </c>
      <c r="O115" s="48"/>
      <c r="P115" s="48"/>
      <c r="Q115" s="48"/>
      <c r="R115" s="48"/>
    </row>
    <row r="116" spans="2:18" s="2" customFormat="1" ht="11.25">
      <c r="B116" s="66">
        <v>320039801</v>
      </c>
      <c r="C116" s="64">
        <v>1</v>
      </c>
      <c r="D116" s="2" t="s">
        <v>166</v>
      </c>
      <c r="E116" s="1">
        <v>73.7</v>
      </c>
      <c r="F116" s="1">
        <v>1640.4</v>
      </c>
      <c r="G116" s="37">
        <v>39880.09</v>
      </c>
      <c r="H116" s="37">
        <v>3988</v>
      </c>
      <c r="I116" s="47">
        <v>36283</v>
      </c>
      <c r="J116" s="47">
        <v>37225</v>
      </c>
      <c r="K116" s="47">
        <v>37225</v>
      </c>
      <c r="L116" s="30">
        <v>415</v>
      </c>
      <c r="M116" s="30" t="s">
        <v>80</v>
      </c>
      <c r="N116" s="48">
        <v>942</v>
      </c>
      <c r="O116" s="48"/>
      <c r="P116" s="48"/>
      <c r="Q116" s="48"/>
      <c r="R116" s="48"/>
    </row>
    <row r="117" spans="2:18" s="2" customFormat="1" ht="11.25">
      <c r="B117" s="66">
        <v>320289801</v>
      </c>
      <c r="C117" s="64">
        <v>1</v>
      </c>
      <c r="D117" s="2" t="s">
        <v>167</v>
      </c>
      <c r="E117" s="1">
        <v>234</v>
      </c>
      <c r="F117" s="1">
        <v>2716.5</v>
      </c>
      <c r="G117" s="37">
        <v>50323.14</v>
      </c>
      <c r="H117" s="37">
        <v>5032.31</v>
      </c>
      <c r="I117" s="47">
        <v>36305</v>
      </c>
      <c r="J117" s="47">
        <v>37225</v>
      </c>
      <c r="K117" s="47">
        <v>37225</v>
      </c>
      <c r="L117" s="30">
        <v>415</v>
      </c>
      <c r="M117" s="30" t="s">
        <v>84</v>
      </c>
      <c r="N117" s="48">
        <v>920</v>
      </c>
      <c r="O117" s="48"/>
      <c r="P117" s="48"/>
      <c r="Q117" s="48"/>
      <c r="R117" s="48"/>
    </row>
    <row r="118" spans="2:18" s="2" customFormat="1" ht="11.25">
      <c r="B118" s="66">
        <v>321070001</v>
      </c>
      <c r="C118" s="64">
        <v>1</v>
      </c>
      <c r="D118" s="2" t="s">
        <v>168</v>
      </c>
      <c r="E118" s="1">
        <v>34.3</v>
      </c>
      <c r="F118" s="1">
        <v>1153</v>
      </c>
      <c r="G118" s="37">
        <v>65744.06</v>
      </c>
      <c r="H118" s="37">
        <v>6574.41</v>
      </c>
      <c r="I118" s="47">
        <v>36642</v>
      </c>
      <c r="J118" s="47">
        <v>37225</v>
      </c>
      <c r="K118" s="47">
        <v>37225</v>
      </c>
      <c r="L118" s="30">
        <v>415</v>
      </c>
      <c r="M118" s="30" t="s">
        <v>54</v>
      </c>
      <c r="N118" s="48">
        <v>583</v>
      </c>
      <c r="O118" s="48"/>
      <c r="P118" s="48"/>
      <c r="Q118" s="48"/>
      <c r="R118" s="48"/>
    </row>
    <row r="119" spans="2:18" s="2" customFormat="1" ht="11.25">
      <c r="B119" s="66">
        <v>321240002</v>
      </c>
      <c r="C119" s="64">
        <v>1</v>
      </c>
      <c r="D119" s="2" t="s">
        <v>169</v>
      </c>
      <c r="E119" s="1">
        <v>80</v>
      </c>
      <c r="F119" s="1">
        <v>530</v>
      </c>
      <c r="G119" s="37">
        <v>21660</v>
      </c>
      <c r="H119" s="37">
        <v>15007.05</v>
      </c>
      <c r="I119" s="47">
        <v>36717</v>
      </c>
      <c r="J119" s="47">
        <v>37406</v>
      </c>
      <c r="K119" s="47">
        <v>37406</v>
      </c>
      <c r="L119" s="30">
        <v>596</v>
      </c>
      <c r="M119" s="30" t="s">
        <v>67</v>
      </c>
      <c r="N119" s="48">
        <v>689</v>
      </c>
      <c r="O119" s="48"/>
      <c r="P119" s="48"/>
      <c r="Q119" s="48"/>
      <c r="R119" s="48"/>
    </row>
    <row r="120" spans="2:18" s="2" customFormat="1" ht="11.25">
      <c r="B120" s="66">
        <v>320119901</v>
      </c>
      <c r="C120" s="64">
        <v>1</v>
      </c>
      <c r="D120" s="2" t="s">
        <v>170</v>
      </c>
      <c r="E120" s="1">
        <v>73.6</v>
      </c>
      <c r="F120" s="1">
        <v>1820</v>
      </c>
      <c r="G120" s="37">
        <v>48234.5</v>
      </c>
      <c r="H120" s="37">
        <v>4823.45</v>
      </c>
      <c r="I120" s="47">
        <v>36364</v>
      </c>
      <c r="J120" s="47">
        <v>37407</v>
      </c>
      <c r="K120" s="47">
        <v>37407</v>
      </c>
      <c r="L120" s="30">
        <v>597</v>
      </c>
      <c r="M120" s="30" t="s">
        <v>171</v>
      </c>
      <c r="N120" s="48">
        <v>1043</v>
      </c>
      <c r="O120" s="48"/>
      <c r="P120" s="48"/>
      <c r="Q120" s="48"/>
      <c r="R120" s="48"/>
    </row>
    <row r="121" spans="2:18" s="2" customFormat="1" ht="11.25">
      <c r="B121" s="66">
        <v>320159901</v>
      </c>
      <c r="C121" s="64">
        <v>1</v>
      </c>
      <c r="D121" s="2" t="s">
        <v>172</v>
      </c>
      <c r="E121" s="1">
        <v>28.7</v>
      </c>
      <c r="F121" s="1">
        <v>839.5</v>
      </c>
      <c r="G121" s="37">
        <v>20759.4</v>
      </c>
      <c r="H121" s="37">
        <v>20759.4</v>
      </c>
      <c r="I121" s="47">
        <v>36255</v>
      </c>
      <c r="J121" s="47">
        <v>37407</v>
      </c>
      <c r="K121" s="47">
        <v>37407</v>
      </c>
      <c r="L121" s="30">
        <v>597</v>
      </c>
      <c r="M121" s="30" t="s">
        <v>114</v>
      </c>
      <c r="N121" s="48">
        <v>1152</v>
      </c>
      <c r="O121" s="48"/>
      <c r="P121" s="48"/>
      <c r="Q121" s="48"/>
      <c r="R121" s="48"/>
    </row>
    <row r="122" spans="2:18" s="2" customFormat="1" ht="11.25">
      <c r="B122" s="66">
        <v>321169901</v>
      </c>
      <c r="C122" s="64">
        <v>1</v>
      </c>
      <c r="D122" s="2" t="s">
        <v>173</v>
      </c>
      <c r="E122" s="1">
        <v>148</v>
      </c>
      <c r="F122" s="1">
        <v>1276.2</v>
      </c>
      <c r="G122" s="37">
        <v>41054.5</v>
      </c>
      <c r="H122" s="37">
        <v>4105.45</v>
      </c>
      <c r="I122" s="47">
        <v>36516</v>
      </c>
      <c r="J122" s="47">
        <v>37407</v>
      </c>
      <c r="K122" s="47">
        <v>37407</v>
      </c>
      <c r="L122" s="30">
        <v>597</v>
      </c>
      <c r="M122" s="30" t="s">
        <v>45</v>
      </c>
      <c r="N122" s="48">
        <v>891</v>
      </c>
      <c r="O122" s="48"/>
      <c r="P122" s="48"/>
      <c r="Q122" s="48"/>
      <c r="R122" s="48"/>
    </row>
    <row r="123" spans="2:18" s="2" customFormat="1" ht="11.25">
      <c r="B123" s="66">
        <v>320019801</v>
      </c>
      <c r="C123" s="64">
        <v>2</v>
      </c>
      <c r="D123" s="2" t="s">
        <v>174</v>
      </c>
      <c r="E123" s="1">
        <v>134.7</v>
      </c>
      <c r="F123" s="1">
        <v>835</v>
      </c>
      <c r="G123" s="37">
        <v>12225.76</v>
      </c>
      <c r="H123" s="37">
        <v>1222.58</v>
      </c>
      <c r="I123" s="47">
        <v>36235</v>
      </c>
      <c r="J123" s="47">
        <v>37407</v>
      </c>
      <c r="K123" s="47">
        <v>37407</v>
      </c>
      <c r="L123" s="30">
        <v>597</v>
      </c>
      <c r="M123" s="30" t="s">
        <v>70</v>
      </c>
      <c r="N123" s="48">
        <v>1172</v>
      </c>
      <c r="O123" s="48"/>
      <c r="P123" s="48"/>
      <c r="Q123" s="48"/>
      <c r="R123" s="48"/>
    </row>
    <row r="124" spans="2:18" s="2" customFormat="1" ht="11.25">
      <c r="B124" s="66">
        <v>320179901</v>
      </c>
      <c r="C124" s="64">
        <v>1</v>
      </c>
      <c r="D124" s="2" t="s">
        <v>175</v>
      </c>
      <c r="E124" s="1">
        <v>99.6</v>
      </c>
      <c r="F124" s="1">
        <v>2773.5</v>
      </c>
      <c r="G124" s="37">
        <v>76948.5</v>
      </c>
      <c r="H124" s="37">
        <v>7823.35</v>
      </c>
      <c r="I124" s="47">
        <v>36378</v>
      </c>
      <c r="J124" s="47">
        <v>37407</v>
      </c>
      <c r="K124" s="47">
        <v>37407</v>
      </c>
      <c r="L124" s="30">
        <v>597</v>
      </c>
      <c r="M124" s="30" t="s">
        <v>80</v>
      </c>
      <c r="N124" s="48">
        <v>1029</v>
      </c>
      <c r="O124" s="48"/>
      <c r="P124" s="48"/>
      <c r="Q124" s="48"/>
      <c r="R124" s="48"/>
    </row>
    <row r="125" spans="2:18" s="2" customFormat="1" ht="11.25">
      <c r="B125" s="66">
        <v>320239901</v>
      </c>
      <c r="C125" s="64">
        <v>1</v>
      </c>
      <c r="D125" s="2" t="s">
        <v>176</v>
      </c>
      <c r="E125" s="1">
        <v>91.9</v>
      </c>
      <c r="F125" s="1">
        <v>809.4</v>
      </c>
      <c r="G125" s="37">
        <v>18612.32</v>
      </c>
      <c r="H125" s="37">
        <v>1861.23</v>
      </c>
      <c r="I125" s="47">
        <v>36299</v>
      </c>
      <c r="J125" s="47">
        <v>37407</v>
      </c>
      <c r="K125" s="47">
        <v>37407</v>
      </c>
      <c r="L125" s="30">
        <v>597</v>
      </c>
      <c r="M125" s="30" t="s">
        <v>84</v>
      </c>
      <c r="N125" s="48">
        <v>1108</v>
      </c>
      <c r="O125" s="48"/>
      <c r="P125" s="48"/>
      <c r="Q125" s="48"/>
      <c r="R125" s="48"/>
    </row>
    <row r="126" spans="2:18" s="2" customFormat="1" ht="11.25">
      <c r="B126" s="66">
        <v>320249901</v>
      </c>
      <c r="C126" s="64">
        <v>1</v>
      </c>
      <c r="D126" s="2" t="s">
        <v>177</v>
      </c>
      <c r="E126" s="1">
        <v>38</v>
      </c>
      <c r="F126" s="1">
        <v>663.7</v>
      </c>
      <c r="G126" s="37">
        <v>9426.56</v>
      </c>
      <c r="H126" s="37">
        <v>3770.63</v>
      </c>
      <c r="I126" s="47">
        <v>36361</v>
      </c>
      <c r="J126" s="47">
        <v>37407</v>
      </c>
      <c r="K126" s="47">
        <v>37407</v>
      </c>
      <c r="L126" s="30">
        <v>597</v>
      </c>
      <c r="M126" s="30" t="s">
        <v>63</v>
      </c>
      <c r="N126" s="48">
        <v>1046</v>
      </c>
      <c r="O126" s="48"/>
      <c r="P126" s="48"/>
      <c r="Q126" s="48"/>
      <c r="R126" s="48"/>
    </row>
    <row r="127" spans="2:18" s="2" customFormat="1" ht="11.25">
      <c r="B127" s="66">
        <v>320069901</v>
      </c>
      <c r="C127" s="64">
        <v>1</v>
      </c>
      <c r="D127" s="2" t="s">
        <v>178</v>
      </c>
      <c r="E127" s="1">
        <v>27</v>
      </c>
      <c r="F127" s="1">
        <v>81.2</v>
      </c>
      <c r="G127" s="37">
        <v>1443.14</v>
      </c>
      <c r="H127" s="37">
        <v>418.51</v>
      </c>
      <c r="I127" s="47">
        <v>36382</v>
      </c>
      <c r="J127" s="47">
        <v>37407</v>
      </c>
      <c r="K127" s="47">
        <v>37407</v>
      </c>
      <c r="L127" s="30">
        <v>597</v>
      </c>
      <c r="M127" s="30" t="s">
        <v>179</v>
      </c>
      <c r="N127" s="48">
        <v>1025</v>
      </c>
      <c r="O127" s="48"/>
      <c r="P127" s="48"/>
      <c r="Q127" s="48"/>
      <c r="R127" s="48"/>
    </row>
    <row r="128" spans="2:18" s="2" customFormat="1" ht="11.25">
      <c r="B128" s="66">
        <v>321069901</v>
      </c>
      <c r="C128" s="64">
        <v>1</v>
      </c>
      <c r="D128" s="2" t="s">
        <v>180</v>
      </c>
      <c r="E128" s="1">
        <v>134.6</v>
      </c>
      <c r="F128" s="1">
        <v>2128.6</v>
      </c>
      <c r="G128" s="37">
        <v>52838.8</v>
      </c>
      <c r="H128" s="37">
        <v>24305.84</v>
      </c>
      <c r="I128" s="47">
        <v>36529</v>
      </c>
      <c r="J128" s="47">
        <v>37407</v>
      </c>
      <c r="K128" s="47">
        <v>37407</v>
      </c>
      <c r="L128" s="30">
        <v>597</v>
      </c>
      <c r="M128" s="30" t="s">
        <v>181</v>
      </c>
      <c r="N128" s="48">
        <v>878</v>
      </c>
      <c r="O128" s="48"/>
      <c r="P128" s="48"/>
      <c r="Q128" s="48"/>
      <c r="R128" s="48"/>
    </row>
    <row r="129" spans="2:18" s="2" customFormat="1" ht="11.25">
      <c r="B129" s="66">
        <v>320309801</v>
      </c>
      <c r="C129" s="64">
        <v>1</v>
      </c>
      <c r="D129" s="2" t="s">
        <v>182</v>
      </c>
      <c r="E129" s="1">
        <v>33.2</v>
      </c>
      <c r="F129" s="1">
        <v>361.7</v>
      </c>
      <c r="G129" s="37">
        <v>6256.38</v>
      </c>
      <c r="H129" s="37">
        <v>625.63</v>
      </c>
      <c r="I129" s="47">
        <v>36255</v>
      </c>
      <c r="J129" s="47">
        <v>37407</v>
      </c>
      <c r="K129" s="47">
        <v>37407</v>
      </c>
      <c r="L129" s="30">
        <v>597</v>
      </c>
      <c r="M129" s="30" t="s">
        <v>126</v>
      </c>
      <c r="N129" s="48">
        <v>1152</v>
      </c>
      <c r="O129" s="48"/>
      <c r="P129" s="48"/>
      <c r="Q129" s="48"/>
      <c r="R129" s="48"/>
    </row>
    <row r="130" spans="2:18" s="2" customFormat="1" ht="11.25">
      <c r="B130" s="66">
        <v>320309901</v>
      </c>
      <c r="C130" s="64">
        <v>1</v>
      </c>
      <c r="D130" s="2" t="s">
        <v>183</v>
      </c>
      <c r="E130" s="1">
        <v>18</v>
      </c>
      <c r="F130" s="1">
        <v>365.8</v>
      </c>
      <c r="G130" s="37">
        <v>10221.17</v>
      </c>
      <c r="H130" s="37">
        <v>1022.11</v>
      </c>
      <c r="I130" s="47">
        <v>36493</v>
      </c>
      <c r="J130" s="47">
        <v>37498</v>
      </c>
      <c r="K130" s="47">
        <v>37498</v>
      </c>
      <c r="L130" s="30">
        <v>688</v>
      </c>
      <c r="M130" s="30" t="s">
        <v>181</v>
      </c>
      <c r="N130" s="48">
        <v>1005</v>
      </c>
      <c r="O130" s="48"/>
      <c r="P130" s="48"/>
      <c r="Q130" s="48"/>
      <c r="R130" s="48"/>
    </row>
    <row r="131" spans="2:18" s="2" customFormat="1" ht="11.25">
      <c r="B131" s="66">
        <v>320109901</v>
      </c>
      <c r="C131" s="64">
        <v>1</v>
      </c>
      <c r="D131" s="2" t="s">
        <v>184</v>
      </c>
      <c r="E131" s="1">
        <v>57.9</v>
      </c>
      <c r="F131" s="1">
        <v>697.1</v>
      </c>
      <c r="G131" s="37">
        <v>19974.46</v>
      </c>
      <c r="H131" s="37">
        <v>1997.44</v>
      </c>
      <c r="I131" s="47">
        <v>36416</v>
      </c>
      <c r="J131" s="47">
        <v>37590</v>
      </c>
      <c r="K131" s="47">
        <v>37590</v>
      </c>
      <c r="L131" s="30">
        <v>780</v>
      </c>
      <c r="M131" s="30" t="s">
        <v>65</v>
      </c>
      <c r="N131" s="48">
        <v>1174</v>
      </c>
      <c r="O131" s="48"/>
      <c r="P131" s="48"/>
      <c r="Q131" s="48"/>
      <c r="R131" s="48"/>
    </row>
    <row r="132" spans="2:18" s="2" customFormat="1" ht="11.25">
      <c r="B132" s="66">
        <v>320269901</v>
      </c>
      <c r="C132" s="64">
        <v>1</v>
      </c>
      <c r="D132" s="2" t="s">
        <v>185</v>
      </c>
      <c r="E132" s="1">
        <v>56.8</v>
      </c>
      <c r="F132" s="1">
        <v>565.4</v>
      </c>
      <c r="G132" s="37">
        <v>11902.85</v>
      </c>
      <c r="H132" s="37">
        <v>1190.29</v>
      </c>
      <c r="I132" s="47">
        <v>36623</v>
      </c>
      <c r="J132" s="47">
        <v>37590</v>
      </c>
      <c r="K132" s="47">
        <v>37590</v>
      </c>
      <c r="L132" s="30">
        <v>780</v>
      </c>
      <c r="M132" s="30" t="s">
        <v>77</v>
      </c>
      <c r="N132" s="48">
        <v>967</v>
      </c>
      <c r="O132" s="48"/>
      <c r="P132" s="48"/>
      <c r="Q132" s="48"/>
      <c r="R132" s="48"/>
    </row>
    <row r="133" spans="2:18" s="2" customFormat="1" ht="11.25">
      <c r="B133" s="66">
        <v>321180001</v>
      </c>
      <c r="C133" s="64">
        <v>1</v>
      </c>
      <c r="D133" s="2" t="s">
        <v>186</v>
      </c>
      <c r="E133" s="1">
        <v>73.2</v>
      </c>
      <c r="F133" s="1">
        <v>1596</v>
      </c>
      <c r="G133" s="37">
        <v>48959.2</v>
      </c>
      <c r="H133" s="37">
        <v>4895.92</v>
      </c>
      <c r="I133" s="47">
        <v>36734</v>
      </c>
      <c r="J133" s="47">
        <v>37590</v>
      </c>
      <c r="K133" s="47">
        <v>37590</v>
      </c>
      <c r="L133" s="30">
        <v>780</v>
      </c>
      <c r="M133" s="30" t="s">
        <v>50</v>
      </c>
      <c r="N133" s="48">
        <v>856</v>
      </c>
      <c r="O133" s="48"/>
      <c r="P133" s="48"/>
      <c r="Q133" s="48"/>
      <c r="R133" s="48"/>
    </row>
    <row r="134" spans="2:18" s="2" customFormat="1" ht="11.25">
      <c r="B134" s="66">
        <v>320139901</v>
      </c>
      <c r="C134" s="64">
        <v>1</v>
      </c>
      <c r="D134" s="2" t="s">
        <v>187</v>
      </c>
      <c r="E134" s="1">
        <v>50.8</v>
      </c>
      <c r="F134" s="1">
        <v>559.9</v>
      </c>
      <c r="G134" s="37">
        <v>13484.27</v>
      </c>
      <c r="H134" s="37">
        <v>1348.42</v>
      </c>
      <c r="I134" s="47">
        <v>36570</v>
      </c>
      <c r="J134" s="47">
        <v>37590</v>
      </c>
      <c r="K134" s="47">
        <v>37590</v>
      </c>
      <c r="L134" s="30">
        <v>780</v>
      </c>
      <c r="M134" s="30" t="s">
        <v>188</v>
      </c>
      <c r="N134" s="48">
        <v>1020</v>
      </c>
      <c r="O134" s="48"/>
      <c r="P134" s="48"/>
      <c r="Q134" s="48"/>
      <c r="R134" s="48"/>
    </row>
    <row r="135" spans="2:18" s="2" customFormat="1" ht="11.25">
      <c r="B135" s="66">
        <v>321090001</v>
      </c>
      <c r="C135" s="64">
        <v>1</v>
      </c>
      <c r="D135" s="2" t="s">
        <v>189</v>
      </c>
      <c r="E135" s="1">
        <v>103.1</v>
      </c>
      <c r="F135" s="1">
        <v>2024.8</v>
      </c>
      <c r="G135" s="37">
        <v>37177.5</v>
      </c>
      <c r="H135" s="37">
        <v>3717.75</v>
      </c>
      <c r="I135" s="47">
        <v>36753</v>
      </c>
      <c r="J135" s="47">
        <v>37590</v>
      </c>
      <c r="K135" s="47">
        <v>37590</v>
      </c>
      <c r="L135" s="30">
        <v>780</v>
      </c>
      <c r="M135" s="30" t="s">
        <v>65</v>
      </c>
      <c r="N135" s="48">
        <v>837</v>
      </c>
      <c r="O135" s="48"/>
      <c r="P135" s="48"/>
      <c r="Q135" s="48"/>
      <c r="R135" s="48"/>
    </row>
    <row r="136" spans="2:18" s="2" customFormat="1" ht="11.25">
      <c r="B136" s="66">
        <v>321200001</v>
      </c>
      <c r="C136" s="64">
        <v>1</v>
      </c>
      <c r="D136" s="2" t="s">
        <v>190</v>
      </c>
      <c r="E136" s="1">
        <v>79.6</v>
      </c>
      <c r="F136" s="1">
        <v>1639.2</v>
      </c>
      <c r="G136" s="37">
        <v>53591.64</v>
      </c>
      <c r="H136" s="37">
        <v>5359.16</v>
      </c>
      <c r="I136" s="47">
        <v>36763</v>
      </c>
      <c r="J136" s="47">
        <v>37590</v>
      </c>
      <c r="K136" s="47">
        <v>37590</v>
      </c>
      <c r="L136" s="30">
        <v>780</v>
      </c>
      <c r="M136" s="30" t="s">
        <v>67</v>
      </c>
      <c r="N136" s="48">
        <v>827</v>
      </c>
      <c r="O136" s="48"/>
      <c r="P136" s="48"/>
      <c r="Q136" s="48"/>
      <c r="R136" s="48"/>
    </row>
    <row r="137" spans="2:18" s="2" customFormat="1" ht="11.25">
      <c r="B137" s="66">
        <v>320299901</v>
      </c>
      <c r="C137" s="64">
        <v>1</v>
      </c>
      <c r="D137" s="2" t="s">
        <v>191</v>
      </c>
      <c r="E137" s="1">
        <v>91</v>
      </c>
      <c r="F137" s="1">
        <v>940.7</v>
      </c>
      <c r="G137" s="37">
        <v>22922.4</v>
      </c>
      <c r="H137" s="37">
        <v>2292.24</v>
      </c>
      <c r="I137" s="47">
        <v>36528</v>
      </c>
      <c r="J137" s="47">
        <v>37590</v>
      </c>
      <c r="K137" s="47">
        <v>37590</v>
      </c>
      <c r="L137" s="30">
        <v>780</v>
      </c>
      <c r="M137" s="30" t="s">
        <v>192</v>
      </c>
      <c r="N137" s="48">
        <v>1062</v>
      </c>
      <c r="O137" s="48"/>
      <c r="P137" s="48"/>
      <c r="Q137" s="48"/>
      <c r="R137" s="48"/>
    </row>
    <row r="138" spans="2:18" s="2" customFormat="1" ht="11.25">
      <c r="B138" s="66">
        <v>320259901</v>
      </c>
      <c r="C138" s="64">
        <v>1</v>
      </c>
      <c r="D138" s="2" t="s">
        <v>193</v>
      </c>
      <c r="E138" s="1">
        <v>97.5</v>
      </c>
      <c r="F138" s="1">
        <v>860.9</v>
      </c>
      <c r="G138" s="37">
        <v>50298.38</v>
      </c>
      <c r="H138" s="37">
        <v>5029.84</v>
      </c>
      <c r="I138" s="47">
        <v>36460</v>
      </c>
      <c r="J138" s="47">
        <v>37590</v>
      </c>
      <c r="K138" s="47">
        <v>37590</v>
      </c>
      <c r="L138" s="30">
        <v>780</v>
      </c>
      <c r="M138" s="30" t="s">
        <v>45</v>
      </c>
      <c r="N138" s="48">
        <v>1130</v>
      </c>
      <c r="O138" s="48"/>
      <c r="P138" s="48"/>
      <c r="Q138" s="48"/>
      <c r="R138" s="48"/>
    </row>
    <row r="139" spans="2:18" s="2" customFormat="1" ht="11.25">
      <c r="B139" s="66">
        <v>321220001</v>
      </c>
      <c r="C139" s="64">
        <v>1</v>
      </c>
      <c r="D139" s="2" t="s">
        <v>194</v>
      </c>
      <c r="E139" s="1">
        <v>40.9</v>
      </c>
      <c r="F139" s="1">
        <v>635</v>
      </c>
      <c r="G139" s="37">
        <v>34651.95</v>
      </c>
      <c r="H139" s="37">
        <v>3465.2</v>
      </c>
      <c r="I139" s="47">
        <v>36763</v>
      </c>
      <c r="J139" s="47">
        <v>37590</v>
      </c>
      <c r="K139" s="47">
        <v>37590</v>
      </c>
      <c r="L139" s="30">
        <v>780</v>
      </c>
      <c r="M139" s="30" t="s">
        <v>67</v>
      </c>
      <c r="N139" s="48">
        <v>827</v>
      </c>
      <c r="O139" s="48"/>
      <c r="P139" s="48"/>
      <c r="Q139" s="48"/>
      <c r="R139" s="48"/>
    </row>
    <row r="140" spans="2:18" s="2" customFormat="1" ht="11.25">
      <c r="B140" s="66">
        <v>320149901</v>
      </c>
      <c r="C140" s="64">
        <v>1</v>
      </c>
      <c r="D140" s="2" t="s">
        <v>195</v>
      </c>
      <c r="E140" s="1">
        <v>183.4</v>
      </c>
      <c r="F140" s="1">
        <v>2093.2</v>
      </c>
      <c r="G140" s="37">
        <v>50795.71</v>
      </c>
      <c r="H140" s="37">
        <v>5079.57</v>
      </c>
      <c r="I140" s="47">
        <v>36522</v>
      </c>
      <c r="J140" s="47">
        <v>37590</v>
      </c>
      <c r="K140" s="47">
        <v>37590</v>
      </c>
      <c r="L140" s="30">
        <v>780</v>
      </c>
      <c r="M140" s="30" t="s">
        <v>181</v>
      </c>
      <c r="N140" s="48">
        <v>1068</v>
      </c>
      <c r="O140" s="48"/>
      <c r="P140" s="48"/>
      <c r="Q140" s="48"/>
      <c r="R140" s="48"/>
    </row>
    <row r="141" spans="2:18" s="2" customFormat="1" ht="11.25">
      <c r="B141" s="66">
        <v>320079901</v>
      </c>
      <c r="C141" s="64">
        <v>1</v>
      </c>
      <c r="D141" s="2" t="s">
        <v>196</v>
      </c>
      <c r="E141" s="1">
        <v>45.4</v>
      </c>
      <c r="F141" s="1">
        <v>591.3</v>
      </c>
      <c r="G141" s="37">
        <v>12153.05</v>
      </c>
      <c r="H141" s="37">
        <v>1215.3</v>
      </c>
      <c r="I141" s="47">
        <v>36551</v>
      </c>
      <c r="J141" s="47">
        <v>37590</v>
      </c>
      <c r="K141" s="47">
        <v>37590</v>
      </c>
      <c r="L141" s="30">
        <v>780</v>
      </c>
      <c r="M141" s="30" t="s">
        <v>73</v>
      </c>
      <c r="N141" s="48">
        <v>1039</v>
      </c>
      <c r="O141" s="48"/>
      <c r="P141" s="48"/>
      <c r="Q141" s="48"/>
      <c r="R141" s="48"/>
    </row>
    <row r="142" spans="2:18" s="2" customFormat="1" ht="11.25">
      <c r="B142" s="66">
        <v>320029901</v>
      </c>
      <c r="C142" s="64">
        <v>1</v>
      </c>
      <c r="D142" s="2" t="s">
        <v>197</v>
      </c>
      <c r="E142" s="1">
        <v>193.9</v>
      </c>
      <c r="F142" s="1">
        <v>2257.5</v>
      </c>
      <c r="G142" s="37">
        <v>38739.9</v>
      </c>
      <c r="H142" s="37">
        <v>3873.99</v>
      </c>
      <c r="I142" s="47">
        <v>36584</v>
      </c>
      <c r="J142" s="47">
        <v>37590</v>
      </c>
      <c r="K142" s="47">
        <v>37590</v>
      </c>
      <c r="L142" s="30">
        <v>780</v>
      </c>
      <c r="M142" s="30" t="s">
        <v>84</v>
      </c>
      <c r="N142" s="48">
        <v>1006</v>
      </c>
      <c r="O142" s="48"/>
      <c r="P142" s="48"/>
      <c r="Q142" s="48"/>
      <c r="R142" s="48"/>
    </row>
    <row r="143" spans="2:18" s="2" customFormat="1" ht="11.25">
      <c r="B143" s="66">
        <v>320089901</v>
      </c>
      <c r="C143" s="64">
        <v>1</v>
      </c>
      <c r="D143" s="2" t="s">
        <v>198</v>
      </c>
      <c r="E143" s="1">
        <v>10</v>
      </c>
      <c r="F143" s="1">
        <v>169.1</v>
      </c>
      <c r="G143" s="37">
        <v>3104.31</v>
      </c>
      <c r="H143" s="37">
        <v>3104.3</v>
      </c>
      <c r="I143" s="47">
        <v>36551</v>
      </c>
      <c r="J143" s="47">
        <v>37590</v>
      </c>
      <c r="K143" s="47">
        <v>37590</v>
      </c>
      <c r="L143" s="30">
        <v>780</v>
      </c>
      <c r="M143" s="30" t="s">
        <v>73</v>
      </c>
      <c r="N143" s="48">
        <v>1039</v>
      </c>
      <c r="O143" s="48"/>
      <c r="P143" s="48"/>
      <c r="Q143" s="48"/>
      <c r="R143" s="48"/>
    </row>
    <row r="144" spans="2:18" s="2" customFormat="1" ht="11.25">
      <c r="B144" s="66">
        <v>320059901</v>
      </c>
      <c r="C144" s="64">
        <v>1</v>
      </c>
      <c r="D144" s="2" t="s">
        <v>199</v>
      </c>
      <c r="E144" s="1">
        <v>55</v>
      </c>
      <c r="F144" s="1">
        <v>1416.8</v>
      </c>
      <c r="G144" s="37">
        <v>33596.8</v>
      </c>
      <c r="H144" s="37">
        <v>17470.33</v>
      </c>
      <c r="I144" s="47">
        <v>36361</v>
      </c>
      <c r="J144" s="47">
        <v>37590</v>
      </c>
      <c r="K144" s="47">
        <v>37590</v>
      </c>
      <c r="L144" s="30">
        <v>780</v>
      </c>
      <c r="M144" s="30" t="s">
        <v>171</v>
      </c>
      <c r="N144" s="48">
        <v>1229</v>
      </c>
      <c r="O144" s="48"/>
      <c r="P144" s="48"/>
      <c r="Q144" s="48"/>
      <c r="R144" s="48"/>
    </row>
    <row r="145" spans="2:18" s="2" customFormat="1" ht="11.25">
      <c r="B145" s="66">
        <v>320039901</v>
      </c>
      <c r="C145" s="64">
        <v>1</v>
      </c>
      <c r="D145" s="2" t="s">
        <v>200</v>
      </c>
      <c r="E145" s="1">
        <v>125</v>
      </c>
      <c r="F145" s="1">
        <v>1029.3</v>
      </c>
      <c r="G145" s="37">
        <v>32132.39</v>
      </c>
      <c r="H145" s="37">
        <v>3213.23</v>
      </c>
      <c r="I145" s="47">
        <v>36510</v>
      </c>
      <c r="J145" s="47">
        <v>37590</v>
      </c>
      <c r="K145" s="47">
        <v>37590</v>
      </c>
      <c r="L145" s="30">
        <v>780</v>
      </c>
      <c r="M145" s="30" t="s">
        <v>45</v>
      </c>
      <c r="N145" s="48">
        <v>1080</v>
      </c>
      <c r="O145" s="48"/>
      <c r="P145" s="48"/>
      <c r="Q145" s="48"/>
      <c r="R145" s="48"/>
    </row>
    <row r="146" spans="2:18" s="2" customFormat="1" ht="11.25">
      <c r="B146" s="66">
        <v>320099901</v>
      </c>
      <c r="C146" s="64">
        <v>1</v>
      </c>
      <c r="D146" s="2" t="s">
        <v>201</v>
      </c>
      <c r="E146" s="1">
        <v>90</v>
      </c>
      <c r="F146" s="1">
        <v>1532.3</v>
      </c>
      <c r="G146" s="37">
        <v>44114.63</v>
      </c>
      <c r="H146" s="37">
        <v>4411.46</v>
      </c>
      <c r="I146" s="47">
        <v>36474</v>
      </c>
      <c r="J146" s="47">
        <v>37590</v>
      </c>
      <c r="K146" s="47">
        <v>37590</v>
      </c>
      <c r="L146" s="30">
        <v>780</v>
      </c>
      <c r="M146" s="30" t="s">
        <v>114</v>
      </c>
      <c r="N146" s="48">
        <v>1116</v>
      </c>
      <c r="O146" s="48"/>
      <c r="P146" s="48"/>
      <c r="Q146" s="48"/>
      <c r="R146" s="48"/>
    </row>
    <row r="147" spans="2:18" s="2" customFormat="1" ht="11.25">
      <c r="B147" s="66">
        <v>320019901</v>
      </c>
      <c r="C147" s="64">
        <v>1</v>
      </c>
      <c r="D147" s="2" t="s">
        <v>202</v>
      </c>
      <c r="E147" s="1">
        <v>42.3</v>
      </c>
      <c r="F147" s="1">
        <v>741.4</v>
      </c>
      <c r="G147" s="37">
        <v>15455.57</v>
      </c>
      <c r="H147" s="37">
        <v>1545.55</v>
      </c>
      <c r="I147" s="47">
        <v>36574</v>
      </c>
      <c r="J147" s="47">
        <v>37590</v>
      </c>
      <c r="K147" s="47">
        <v>37590</v>
      </c>
      <c r="L147" s="30">
        <v>780</v>
      </c>
      <c r="M147" s="30" t="s">
        <v>48</v>
      </c>
      <c r="N147" s="48">
        <v>1016</v>
      </c>
      <c r="O147" s="48"/>
      <c r="P147" s="48"/>
      <c r="Q147" s="48"/>
      <c r="R147" s="48"/>
    </row>
    <row r="148" spans="2:18" s="2" customFormat="1" ht="11.25">
      <c r="B148" s="66">
        <v>321120001</v>
      </c>
      <c r="C148" s="64">
        <v>1</v>
      </c>
      <c r="D148" s="2" t="s">
        <v>203</v>
      </c>
      <c r="E148" s="1">
        <v>43.2</v>
      </c>
      <c r="F148" s="1">
        <v>1213</v>
      </c>
      <c r="G148" s="37">
        <v>28270.2</v>
      </c>
      <c r="H148" s="37">
        <v>2827.02</v>
      </c>
      <c r="I148" s="47">
        <v>36677</v>
      </c>
      <c r="J148" s="47">
        <v>37772</v>
      </c>
      <c r="K148" s="47">
        <v>37772</v>
      </c>
      <c r="L148" s="30">
        <v>962</v>
      </c>
      <c r="M148" s="30" t="s">
        <v>48</v>
      </c>
      <c r="N148" s="48">
        <v>1095</v>
      </c>
      <c r="O148" s="48"/>
      <c r="P148" s="48"/>
      <c r="Q148" s="48"/>
      <c r="R148" s="48"/>
    </row>
    <row r="149" spans="2:18" s="2" customFormat="1" ht="11.25">
      <c r="B149" s="66">
        <v>320200001</v>
      </c>
      <c r="C149" s="64">
        <v>1</v>
      </c>
      <c r="D149" s="2" t="s">
        <v>204</v>
      </c>
      <c r="E149" s="1">
        <v>27</v>
      </c>
      <c r="F149" s="1">
        <v>537.3</v>
      </c>
      <c r="G149" s="37">
        <v>13490.52</v>
      </c>
      <c r="H149" s="37">
        <v>1349.05</v>
      </c>
      <c r="I149" s="47">
        <v>36650</v>
      </c>
      <c r="J149" s="47">
        <v>37772</v>
      </c>
      <c r="K149" s="47">
        <v>37772</v>
      </c>
      <c r="L149" s="30">
        <v>962</v>
      </c>
      <c r="M149" s="30" t="s">
        <v>50</v>
      </c>
      <c r="N149" s="48">
        <v>1122</v>
      </c>
      <c r="O149" s="48"/>
      <c r="P149" s="48"/>
      <c r="Q149" s="48"/>
      <c r="R149" s="48"/>
    </row>
    <row r="150" spans="2:18" s="2" customFormat="1" ht="11.25">
      <c r="B150" s="66">
        <v>320140001</v>
      </c>
      <c r="C150" s="64">
        <v>1</v>
      </c>
      <c r="D150" s="2" t="s">
        <v>205</v>
      </c>
      <c r="E150" s="1">
        <v>116</v>
      </c>
      <c r="F150" s="1">
        <v>1440.4</v>
      </c>
      <c r="G150" s="37">
        <v>39287.2</v>
      </c>
      <c r="H150" s="37">
        <v>3928.72</v>
      </c>
      <c r="I150" s="47">
        <v>36763</v>
      </c>
      <c r="J150" s="47">
        <v>37772</v>
      </c>
      <c r="K150" s="47">
        <v>37772</v>
      </c>
      <c r="L150" s="30">
        <v>962</v>
      </c>
      <c r="M150" s="30" t="s">
        <v>55</v>
      </c>
      <c r="N150" s="48">
        <v>1009</v>
      </c>
      <c r="O150" s="48"/>
      <c r="P150" s="48"/>
      <c r="Q150" s="48"/>
      <c r="R150" s="48"/>
    </row>
    <row r="151" spans="2:18" s="2" customFormat="1" ht="11.25">
      <c r="B151" s="66">
        <v>320320001</v>
      </c>
      <c r="C151" s="64">
        <v>1</v>
      </c>
      <c r="D151" s="2" t="s">
        <v>206</v>
      </c>
      <c r="E151" s="1">
        <v>37</v>
      </c>
      <c r="F151" s="1">
        <v>553.7</v>
      </c>
      <c r="G151" s="37">
        <v>14815.46</v>
      </c>
      <c r="H151" s="37">
        <v>1481.54</v>
      </c>
      <c r="I151" s="47">
        <v>36763</v>
      </c>
      <c r="J151" s="47">
        <v>37772</v>
      </c>
      <c r="K151" s="47">
        <v>37772</v>
      </c>
      <c r="L151" s="30">
        <v>962</v>
      </c>
      <c r="M151" s="30" t="s">
        <v>55</v>
      </c>
      <c r="N151" s="48">
        <v>1009</v>
      </c>
      <c r="O151" s="48"/>
      <c r="P151" s="48"/>
      <c r="Q151" s="48"/>
      <c r="R151" s="48"/>
    </row>
    <row r="152" spans="2:18" s="2" customFormat="1" ht="11.25">
      <c r="B152" s="66">
        <v>321029901</v>
      </c>
      <c r="C152" s="64">
        <v>1</v>
      </c>
      <c r="D152" s="2" t="s">
        <v>207</v>
      </c>
      <c r="E152" s="1">
        <v>46.8</v>
      </c>
      <c r="F152" s="1">
        <v>611.4</v>
      </c>
      <c r="G152" s="37">
        <v>10501.2</v>
      </c>
      <c r="H152" s="37">
        <v>1050.12</v>
      </c>
      <c r="I152" s="47">
        <v>36563</v>
      </c>
      <c r="J152" s="47">
        <v>37772</v>
      </c>
      <c r="K152" s="47">
        <v>37772</v>
      </c>
      <c r="L152" s="30">
        <v>962</v>
      </c>
      <c r="M152" s="30" t="s">
        <v>116</v>
      </c>
      <c r="N152" s="48">
        <v>1209</v>
      </c>
      <c r="O152" s="48"/>
      <c r="P152" s="48"/>
      <c r="Q152" s="48"/>
      <c r="R152" s="48"/>
    </row>
    <row r="153" spans="2:18" s="2" customFormat="1" ht="11.25">
      <c r="B153" s="66">
        <v>320110001</v>
      </c>
      <c r="C153" s="64">
        <v>1</v>
      </c>
      <c r="D153" s="2" t="s">
        <v>208</v>
      </c>
      <c r="E153" s="1">
        <v>41</v>
      </c>
      <c r="F153" s="1">
        <v>667.8</v>
      </c>
      <c r="G153" s="37">
        <v>27151.18</v>
      </c>
      <c r="H153" s="37">
        <v>25314.73</v>
      </c>
      <c r="I153" s="47">
        <v>36685</v>
      </c>
      <c r="J153" s="47">
        <v>37772</v>
      </c>
      <c r="K153" s="47">
        <v>37772</v>
      </c>
      <c r="L153" s="30">
        <v>962</v>
      </c>
      <c r="M153" s="30" t="s">
        <v>80</v>
      </c>
      <c r="N153" s="48">
        <v>1087</v>
      </c>
      <c r="O153" s="48"/>
      <c r="P153" s="48"/>
      <c r="Q153" s="48"/>
      <c r="R153" s="48"/>
    </row>
    <row r="154" spans="2:18" s="2" customFormat="1" ht="11.25">
      <c r="B154" s="66">
        <v>320120001</v>
      </c>
      <c r="C154" s="64">
        <v>1</v>
      </c>
      <c r="D154" s="2" t="s">
        <v>209</v>
      </c>
      <c r="E154" s="1">
        <v>52</v>
      </c>
      <c r="F154" s="1">
        <v>1142.8</v>
      </c>
      <c r="G154" s="37">
        <v>33072.3</v>
      </c>
      <c r="H154" s="37">
        <v>3307.23</v>
      </c>
      <c r="I154" s="47">
        <v>36735</v>
      </c>
      <c r="J154" s="47">
        <v>37772</v>
      </c>
      <c r="K154" s="47">
        <v>37772</v>
      </c>
      <c r="L154" s="30">
        <v>962</v>
      </c>
      <c r="M154" s="30" t="s">
        <v>50</v>
      </c>
      <c r="N154" s="48">
        <v>1037</v>
      </c>
      <c r="O154" s="48"/>
      <c r="P154" s="48"/>
      <c r="Q154" s="48"/>
      <c r="R154" s="48"/>
    </row>
    <row r="155" spans="2:18" s="2" customFormat="1" ht="11.25">
      <c r="B155" s="66">
        <v>320130001</v>
      </c>
      <c r="C155" s="64">
        <v>1</v>
      </c>
      <c r="D155" s="2" t="s">
        <v>210</v>
      </c>
      <c r="E155" s="1">
        <v>27</v>
      </c>
      <c r="F155" s="1">
        <v>466.7</v>
      </c>
      <c r="G155" s="37">
        <v>11172.4</v>
      </c>
      <c r="H155" s="37">
        <v>1117.24</v>
      </c>
      <c r="I155" s="47">
        <v>36691</v>
      </c>
      <c r="J155" s="47">
        <v>37772</v>
      </c>
      <c r="K155" s="47">
        <v>37772</v>
      </c>
      <c r="L155" s="30">
        <v>962</v>
      </c>
      <c r="M155" s="30" t="s">
        <v>48</v>
      </c>
      <c r="N155" s="48">
        <v>1081</v>
      </c>
      <c r="O155" s="48"/>
      <c r="P155" s="48"/>
      <c r="Q155" s="48"/>
      <c r="R155" s="48"/>
    </row>
    <row r="156" spans="2:18" s="2" customFormat="1" ht="11.25">
      <c r="B156" s="66">
        <v>321210001</v>
      </c>
      <c r="C156" s="64">
        <v>1</v>
      </c>
      <c r="D156" s="2" t="s">
        <v>211</v>
      </c>
      <c r="E156" s="1">
        <v>85.7</v>
      </c>
      <c r="F156" s="1">
        <v>1188.6</v>
      </c>
      <c r="G156" s="37">
        <v>19509.17</v>
      </c>
      <c r="H156" s="37">
        <v>1950.92</v>
      </c>
      <c r="I156" s="47">
        <v>36741</v>
      </c>
      <c r="J156" s="47">
        <v>37772</v>
      </c>
      <c r="K156" s="47">
        <v>37772</v>
      </c>
      <c r="L156" s="30">
        <v>962</v>
      </c>
      <c r="M156" s="30" t="s">
        <v>116</v>
      </c>
      <c r="N156" s="48">
        <v>1031</v>
      </c>
      <c r="O156" s="48"/>
      <c r="P156" s="48"/>
      <c r="Q156" s="48"/>
      <c r="R156" s="48"/>
    </row>
    <row r="157" spans="2:18" s="2" customFormat="1" ht="11.25">
      <c r="B157" s="66">
        <v>320230001</v>
      </c>
      <c r="C157" s="64">
        <v>1</v>
      </c>
      <c r="D157" s="2" t="s">
        <v>212</v>
      </c>
      <c r="E157" s="1">
        <v>56.5</v>
      </c>
      <c r="F157" s="1">
        <v>370.4</v>
      </c>
      <c r="G157" s="37">
        <v>16012</v>
      </c>
      <c r="H157" s="37">
        <v>1601.2</v>
      </c>
      <c r="I157" s="47">
        <v>36657</v>
      </c>
      <c r="J157" s="47">
        <v>37772</v>
      </c>
      <c r="K157" s="47">
        <v>37772</v>
      </c>
      <c r="L157" s="30">
        <v>962</v>
      </c>
      <c r="M157" s="30" t="s">
        <v>55</v>
      </c>
      <c r="N157" s="48">
        <v>1115</v>
      </c>
      <c r="O157" s="48"/>
      <c r="P157" s="48"/>
      <c r="Q157" s="48"/>
      <c r="R157" s="48"/>
    </row>
    <row r="158" spans="2:18" s="2" customFormat="1" ht="11.25">
      <c r="B158" s="66">
        <v>320350001</v>
      </c>
      <c r="C158" s="64">
        <v>1</v>
      </c>
      <c r="D158" s="2" t="s">
        <v>213</v>
      </c>
      <c r="E158" s="1">
        <v>67</v>
      </c>
      <c r="F158" s="1">
        <v>543.6</v>
      </c>
      <c r="G158" s="37">
        <v>14061.2</v>
      </c>
      <c r="H158" s="37">
        <v>1406.12</v>
      </c>
      <c r="I158" s="47">
        <v>36607</v>
      </c>
      <c r="J158" s="47">
        <v>37772</v>
      </c>
      <c r="K158" s="47">
        <v>37772</v>
      </c>
      <c r="L158" s="30">
        <v>962</v>
      </c>
      <c r="M158" s="30" t="s">
        <v>84</v>
      </c>
      <c r="N158" s="48">
        <v>1165</v>
      </c>
      <c r="O158" s="48"/>
      <c r="P158" s="48"/>
      <c r="Q158" s="48"/>
      <c r="R158" s="48"/>
    </row>
    <row r="159" spans="2:18" s="2" customFormat="1" ht="11.25">
      <c r="B159" s="66">
        <v>320210001</v>
      </c>
      <c r="C159" s="64">
        <v>1</v>
      </c>
      <c r="D159" s="2" t="s">
        <v>214</v>
      </c>
      <c r="E159" s="1">
        <v>48</v>
      </c>
      <c r="F159" s="1">
        <v>715.4</v>
      </c>
      <c r="G159" s="37">
        <v>18454.9</v>
      </c>
      <c r="H159" s="37">
        <v>13102.98</v>
      </c>
      <c r="I159" s="47">
        <v>36649</v>
      </c>
      <c r="J159" s="47">
        <v>37772</v>
      </c>
      <c r="K159" s="47">
        <v>37772</v>
      </c>
      <c r="L159" s="30">
        <v>962</v>
      </c>
      <c r="M159" s="30" t="s">
        <v>80</v>
      </c>
      <c r="N159" s="48">
        <v>1123</v>
      </c>
      <c r="O159" s="48"/>
      <c r="P159" s="48"/>
      <c r="Q159" s="48"/>
      <c r="R159" s="48"/>
    </row>
    <row r="160" spans="2:18" s="2" customFormat="1" ht="11.25">
      <c r="B160" s="66">
        <v>320150001</v>
      </c>
      <c r="C160" s="64">
        <v>1</v>
      </c>
      <c r="D160" s="2" t="s">
        <v>215</v>
      </c>
      <c r="E160" s="1">
        <v>140</v>
      </c>
      <c r="F160" s="1">
        <v>2812.3</v>
      </c>
      <c r="G160" s="37">
        <v>79323.9</v>
      </c>
      <c r="H160" s="37">
        <v>7932.39</v>
      </c>
      <c r="I160" s="47">
        <v>36692</v>
      </c>
      <c r="J160" s="47">
        <v>37772</v>
      </c>
      <c r="K160" s="47">
        <v>37772</v>
      </c>
      <c r="L160" s="30">
        <v>962</v>
      </c>
      <c r="M160" s="30" t="s">
        <v>80</v>
      </c>
      <c r="N160" s="48">
        <v>1080</v>
      </c>
      <c r="O160" s="48"/>
      <c r="P160" s="48"/>
      <c r="Q160" s="48"/>
      <c r="R160" s="48"/>
    </row>
    <row r="161" spans="2:18" s="2" customFormat="1" ht="11.25">
      <c r="B161" s="66">
        <v>320250001</v>
      </c>
      <c r="C161" s="64">
        <v>1</v>
      </c>
      <c r="D161" s="2" t="s">
        <v>216</v>
      </c>
      <c r="E161" s="1">
        <v>25.7</v>
      </c>
      <c r="F161" s="1">
        <v>449.8</v>
      </c>
      <c r="G161" s="37">
        <v>11877.61</v>
      </c>
      <c r="H161" s="37">
        <v>1187.68</v>
      </c>
      <c r="I161" s="47">
        <v>36776</v>
      </c>
      <c r="J161" s="47">
        <v>37955</v>
      </c>
      <c r="K161" s="47">
        <v>37955</v>
      </c>
      <c r="L161" s="30">
        <v>1145</v>
      </c>
      <c r="M161" s="30" t="s">
        <v>55</v>
      </c>
      <c r="N161" s="48">
        <v>1179</v>
      </c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66"/>
      <c r="C436" s="64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66"/>
      <c r="C437" s="64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66"/>
      <c r="C438" s="64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66"/>
      <c r="C439" s="64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66"/>
      <c r="C440" s="64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66"/>
      <c r="C441" s="64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66"/>
      <c r="C442" s="64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66"/>
      <c r="C443" s="64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66"/>
      <c r="C444" s="64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66"/>
      <c r="C445" s="64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66"/>
      <c r="C446" s="64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66"/>
      <c r="C447" s="64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66"/>
      <c r="C448" s="64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66"/>
      <c r="C449" s="64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66"/>
      <c r="C450" s="64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66"/>
      <c r="C451" s="64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66"/>
      <c r="C452" s="64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66"/>
      <c r="C453" s="64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66"/>
      <c r="C454" s="64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66"/>
      <c r="C455" s="64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66"/>
      <c r="C456" s="64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66"/>
      <c r="C457" s="64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66"/>
      <c r="C458" s="64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66"/>
      <c r="C459" s="64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66"/>
      <c r="C460" s="64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66"/>
      <c r="C461" s="64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66"/>
      <c r="C462" s="64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66"/>
      <c r="C463" s="64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66"/>
      <c r="C464" s="64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66"/>
      <c r="C465" s="64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66"/>
      <c r="C466" s="64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66"/>
      <c r="C467" s="64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66"/>
      <c r="C468" s="64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66"/>
      <c r="C469" s="64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66"/>
      <c r="C470" s="64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66"/>
      <c r="C471" s="64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66"/>
      <c r="C472" s="64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66"/>
      <c r="C473" s="64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66"/>
      <c r="C474" s="64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66"/>
      <c r="C475" s="64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66"/>
      <c r="C476" s="64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66"/>
      <c r="C477" s="64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66"/>
      <c r="C478" s="64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66"/>
      <c r="C479" s="64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66"/>
      <c r="C480" s="64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66"/>
      <c r="C481" s="64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66"/>
      <c r="C482" s="64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66"/>
      <c r="C483" s="64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66"/>
      <c r="C484" s="64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66"/>
      <c r="C485" s="64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66"/>
      <c r="C486" s="64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66"/>
      <c r="C487" s="64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66"/>
      <c r="C488" s="64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66"/>
      <c r="C489" s="64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66"/>
      <c r="C490" s="64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66"/>
      <c r="C491" s="64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66"/>
      <c r="C492" s="64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66"/>
      <c r="C493" s="64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66"/>
      <c r="C494" s="64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66"/>
      <c r="C495" s="64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66"/>
      <c r="C496" s="64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66"/>
      <c r="C497" s="64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66"/>
      <c r="C498" s="64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66"/>
      <c r="C499" s="64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66"/>
      <c r="C500" s="64"/>
      <c r="E500" s="1"/>
      <c r="F500" s="1"/>
      <c r="G500" s="37"/>
      <c r="H500" s="37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2:18" ht="12.75">
      <c r="B501" s="66"/>
      <c r="C501" s="64"/>
      <c r="L501" s="30"/>
      <c r="N501" s="29"/>
      <c r="O501" s="29"/>
      <c r="P501" s="29"/>
      <c r="Q501" s="29"/>
      <c r="R501" s="29"/>
    </row>
    <row r="502" spans="2:18" ht="12.75">
      <c r="B502" s="66"/>
      <c r="C502" s="64"/>
      <c r="L502" s="30"/>
      <c r="N502" s="29"/>
      <c r="O502" s="29"/>
      <c r="P502" s="29"/>
      <c r="Q502" s="29"/>
      <c r="R502" s="29"/>
    </row>
    <row r="503" spans="2:18" ht="12.75">
      <c r="B503" s="66"/>
      <c r="C503" s="64"/>
      <c r="L503" s="30"/>
      <c r="N503" s="29"/>
      <c r="O503" s="29"/>
      <c r="P503" s="29"/>
      <c r="Q503" s="29"/>
      <c r="R503" s="29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spans="2:12" ht="12.75">
      <c r="B3933" s="66"/>
      <c r="C3933" s="64"/>
      <c r="L3933" s="30"/>
    </row>
    <row r="3934" spans="2:12" ht="12.75">
      <c r="B3934" s="66"/>
      <c r="C3934" s="64"/>
      <c r="L3934" s="30"/>
    </row>
    <row r="3935" spans="2:12" ht="12.75">
      <c r="B3935" s="66"/>
      <c r="C3935" s="64"/>
      <c r="L3935" s="30"/>
    </row>
    <row r="3936" spans="2:12" ht="12.75">
      <c r="B3936" s="66"/>
      <c r="C3936" s="64"/>
      <c r="L3936" s="30"/>
    </row>
    <row r="3937" spans="2:12" ht="12.75">
      <c r="B3937" s="66"/>
      <c r="C3937" s="64"/>
      <c r="L3937" s="30"/>
    </row>
    <row r="3938" spans="2:12" ht="12.75">
      <c r="B3938" s="66"/>
      <c r="C3938" s="64"/>
      <c r="L3938" s="30"/>
    </row>
    <row r="3939" spans="2:12" ht="12.75">
      <c r="B3939" s="66"/>
      <c r="C3939" s="64"/>
      <c r="L3939" s="30"/>
    </row>
    <row r="3940" spans="2:12" ht="12.75">
      <c r="B3940" s="66"/>
      <c r="C3940" s="64"/>
      <c r="L3940" s="30"/>
    </row>
    <row r="3941" spans="2:12" ht="12.75">
      <c r="B3941" s="66"/>
      <c r="C3941" s="64"/>
      <c r="L3941" s="30"/>
    </row>
    <row r="3942" spans="2:12" ht="12.75">
      <c r="B3942" s="66"/>
      <c r="C3942" s="64"/>
      <c r="L3942" s="30"/>
    </row>
    <row r="3943" spans="2:12" ht="12.75">
      <c r="B3943" s="66"/>
      <c r="C3943" s="64"/>
      <c r="L3943" s="30"/>
    </row>
    <row r="3944" spans="2:12" ht="12.75">
      <c r="B3944" s="66"/>
      <c r="C3944" s="64"/>
      <c r="L3944" s="30"/>
    </row>
    <row r="3945" spans="2:12" ht="12.75">
      <c r="B3945" s="66"/>
      <c r="C3945" s="64"/>
      <c r="L3945" s="30"/>
    </row>
    <row r="3946" spans="2:12" ht="12.75">
      <c r="B3946" s="66"/>
      <c r="C3946" s="64"/>
      <c r="L3946" s="30"/>
    </row>
    <row r="3947" spans="2:12" ht="12.75">
      <c r="B3947" s="66"/>
      <c r="C3947" s="64"/>
      <c r="L3947" s="30"/>
    </row>
    <row r="3948" spans="2:12" ht="12.75">
      <c r="B3948" s="66"/>
      <c r="C3948" s="64"/>
      <c r="L3948" s="30"/>
    </row>
    <row r="3949" spans="2:12" ht="12.75">
      <c r="B3949" s="66"/>
      <c r="C3949" s="64"/>
      <c r="L3949" s="30"/>
    </row>
    <row r="3950" spans="2:12" ht="12.75">
      <c r="B3950" s="66"/>
      <c r="C3950" s="64"/>
      <c r="L3950" s="30"/>
    </row>
    <row r="3951" spans="2:12" ht="12.75">
      <c r="B3951" s="66"/>
      <c r="C3951" s="64"/>
      <c r="L3951" s="30"/>
    </row>
    <row r="3952" spans="2:12" ht="12.75">
      <c r="B3952" s="66"/>
      <c r="C3952" s="64"/>
      <c r="L3952" s="30"/>
    </row>
    <row r="3953" spans="2:12" ht="12.75">
      <c r="B3953" s="66"/>
      <c r="C3953" s="64"/>
      <c r="L3953" s="30"/>
    </row>
    <row r="3954" spans="2:12" ht="12.75">
      <c r="B3954" s="66"/>
      <c r="C3954" s="64"/>
      <c r="L3954" s="30"/>
    </row>
    <row r="3955" spans="2:12" ht="12.75">
      <c r="B3955" s="66"/>
      <c r="C3955" s="64"/>
      <c r="L3955" s="30"/>
    </row>
    <row r="3956" spans="2:12" ht="12.75">
      <c r="B3956" s="66"/>
      <c r="C3956" s="64"/>
      <c r="L3956" s="30"/>
    </row>
    <row r="3957" spans="2:12" ht="12.75">
      <c r="B3957" s="66"/>
      <c r="C3957" s="64"/>
      <c r="L3957" s="30"/>
    </row>
    <row r="3958" spans="2:12" ht="12.75">
      <c r="B3958" s="66"/>
      <c r="C3958" s="64"/>
      <c r="L3958" s="30"/>
    </row>
    <row r="3959" spans="2:12" ht="12.75">
      <c r="B3959" s="66"/>
      <c r="C3959" s="64"/>
      <c r="L3959" s="30"/>
    </row>
    <row r="3960" spans="2:12" ht="12.75">
      <c r="B3960" s="66"/>
      <c r="C3960" s="64"/>
      <c r="L3960" s="30"/>
    </row>
    <row r="3961" spans="2:12" ht="12.75">
      <c r="B3961" s="66"/>
      <c r="C3961" s="64"/>
      <c r="L3961" s="30"/>
    </row>
    <row r="3962" spans="2:12" ht="12.75">
      <c r="B3962" s="66"/>
      <c r="C3962" s="64"/>
      <c r="L3962" s="30"/>
    </row>
    <row r="3963" spans="2:12" ht="12.75">
      <c r="B3963" s="66"/>
      <c r="C3963" s="64"/>
      <c r="L3963" s="30"/>
    </row>
    <row r="3964" spans="2:12" ht="12.75">
      <c r="B3964" s="66"/>
      <c r="C3964" s="64"/>
      <c r="L3964" s="30"/>
    </row>
    <row r="3965" spans="2:12" ht="12.75">
      <c r="B3965" s="66"/>
      <c r="C3965" s="64"/>
      <c r="L3965" s="30"/>
    </row>
    <row r="3966" spans="2:12" ht="12.75">
      <c r="B3966" s="66"/>
      <c r="C3966" s="64"/>
      <c r="L3966" s="30"/>
    </row>
    <row r="3967" spans="2:12" ht="12.75">
      <c r="B3967" s="66"/>
      <c r="C3967" s="64"/>
      <c r="L3967" s="30"/>
    </row>
    <row r="3968" spans="2:12" ht="12.75">
      <c r="B3968" s="66"/>
      <c r="C3968" s="64"/>
      <c r="L3968" s="30"/>
    </row>
    <row r="3969" spans="2:12" ht="12.75">
      <c r="B3969" s="66"/>
      <c r="C3969" s="64"/>
      <c r="L3969" s="30"/>
    </row>
    <row r="3970" spans="2:12" ht="12.75">
      <c r="B3970" s="66"/>
      <c r="C3970" s="64"/>
      <c r="L3970" s="30"/>
    </row>
    <row r="3971" spans="2:12" ht="12.75">
      <c r="B3971" s="66"/>
      <c r="C3971" s="64"/>
      <c r="L3971" s="30"/>
    </row>
    <row r="3972" spans="2:12" ht="12.75">
      <c r="B3972" s="66"/>
      <c r="C3972" s="64"/>
      <c r="L3972" s="30"/>
    </row>
    <row r="3973" spans="2:12" ht="12.75">
      <c r="B3973" s="66"/>
      <c r="C3973" s="64"/>
      <c r="L3973" s="30"/>
    </row>
    <row r="3974" spans="2:12" ht="12.75">
      <c r="B3974" s="66"/>
      <c r="C3974" s="64"/>
      <c r="L3974" s="30"/>
    </row>
    <row r="3975" spans="2:12" ht="12.75">
      <c r="B3975" s="66"/>
      <c r="C3975" s="64"/>
      <c r="L3975" s="30"/>
    </row>
    <row r="3976" spans="2:12" ht="12.75">
      <c r="B3976" s="66"/>
      <c r="C3976" s="64"/>
      <c r="L3976" s="30"/>
    </row>
    <row r="3977" spans="2:12" ht="12.75">
      <c r="B3977" s="66"/>
      <c r="C3977" s="64"/>
      <c r="L3977" s="30"/>
    </row>
    <row r="3978" spans="2:12" ht="12.75">
      <c r="B3978" s="66"/>
      <c r="C3978" s="64"/>
      <c r="L3978" s="30"/>
    </row>
    <row r="3979" spans="2:12" ht="12.75">
      <c r="B3979" s="66"/>
      <c r="C3979" s="64"/>
      <c r="L3979" s="30"/>
    </row>
    <row r="3980" spans="2:12" ht="12.75">
      <c r="B3980" s="66"/>
      <c r="C3980" s="64"/>
      <c r="L3980" s="30"/>
    </row>
    <row r="3981" spans="2:12" ht="12.75">
      <c r="B3981" s="66"/>
      <c r="C3981" s="64"/>
      <c r="L3981" s="30"/>
    </row>
    <row r="3982" spans="2:12" ht="12.75">
      <c r="B3982" s="66"/>
      <c r="C3982" s="64"/>
      <c r="L3982" s="30"/>
    </row>
    <row r="3983" spans="2:12" ht="12.75">
      <c r="B3983" s="66"/>
      <c r="C3983" s="64"/>
      <c r="L3983" s="30"/>
    </row>
    <row r="3984" spans="2:12" ht="12.75">
      <c r="B3984" s="66"/>
      <c r="C3984" s="64"/>
      <c r="L3984" s="30"/>
    </row>
    <row r="3985" spans="2:12" ht="12.75">
      <c r="B3985" s="66"/>
      <c r="C3985" s="64"/>
      <c r="L3985" s="30"/>
    </row>
    <row r="3986" spans="2:12" ht="12.75">
      <c r="B3986" s="66"/>
      <c r="C3986" s="64"/>
      <c r="L3986" s="30"/>
    </row>
    <row r="3987" spans="2:12" ht="12.75">
      <c r="B3987" s="66"/>
      <c r="C3987" s="64"/>
      <c r="L3987" s="30"/>
    </row>
    <row r="3988" spans="2:12" ht="12.75">
      <c r="B3988" s="66"/>
      <c r="C3988" s="64"/>
      <c r="L3988" s="30"/>
    </row>
    <row r="3989" spans="2:12" ht="12.75">
      <c r="B3989" s="66"/>
      <c r="C3989" s="64"/>
      <c r="L3989" s="30"/>
    </row>
    <row r="3990" spans="2:12" ht="12.75">
      <c r="B3990" s="66"/>
      <c r="C3990" s="64"/>
      <c r="L3990" s="30"/>
    </row>
    <row r="3991" spans="2:12" ht="12.75">
      <c r="B3991" s="66"/>
      <c r="C3991" s="64"/>
      <c r="L3991" s="30"/>
    </row>
    <row r="3992" spans="2:12" ht="12.75">
      <c r="B3992" s="66"/>
      <c r="C3992" s="64"/>
      <c r="L3992" s="30"/>
    </row>
    <row r="3993" spans="2:12" ht="12.75">
      <c r="B3993" s="66"/>
      <c r="C3993" s="64"/>
      <c r="L3993" s="30"/>
    </row>
    <row r="3994" spans="2:12" ht="12.75">
      <c r="B3994" s="66"/>
      <c r="C3994" s="64"/>
      <c r="L3994" s="30"/>
    </row>
    <row r="3995" spans="2:12" ht="12.75">
      <c r="B3995" s="66"/>
      <c r="C3995" s="64"/>
      <c r="L3995" s="30"/>
    </row>
    <row r="3996" spans="2:12" ht="12.75">
      <c r="B3996" s="66"/>
      <c r="C3996" s="64"/>
      <c r="L3996" s="30"/>
    </row>
    <row r="3997" spans="2:12" ht="12.75">
      <c r="B3997" s="66"/>
      <c r="C3997" s="64"/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