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<sst xmlns="http://schemas.openxmlformats.org/spreadsheetml/2006/main" count="504" uniqueCount="309">
  <si>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</si>
  <si>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</si>
  <si>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</si>
  <si>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</si>
  <si>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</si>
  <si>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</si>
  <si>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</si>
  <si>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</si>
  <si>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</si>
  <si>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</si>
  <si>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</si>
  <si>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</si>
  <si>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</si>
  <si>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</si>
  <si>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</si>
  <si>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</si>
  <si>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</si>
  <si>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</si>
  <si>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</si>
  <si>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</si>
  <si>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</si>
  <si>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</si>
  <si>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</si>
  <si>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</si>
  <si>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</si>
  <si>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</si>
  <si>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</si>
  <si>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</si>
  <si>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</si>
  <si>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</si>
  <si>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</si>
  <si>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</si>
  <si>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</si>
  <si>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</si>
  <si>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</si>
  <si>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</si>
  <si>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</si>
  <si>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</si>
  <si>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</si>
  <si>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</si>
  <si>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</si>
  <si>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</si>
  <si>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</si>
  <si>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</si>
  <si>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</si>
  <si>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</si>
  <si>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</si>
  <si>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</si>
  <si>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</si>
  <si>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</si>
  <si>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321070101</t>
  </si>
  <si>
    <t>1</t>
  </si>
  <si>
    <t xml:space="preserve">CONIBEAR ELF SALE             </t>
  </si>
  <si>
    <t xml:space="preserve">ROY NELSON                        </t>
  </si>
  <si>
    <t>320110101</t>
  </si>
  <si>
    <t xml:space="preserve">BASS LAKE PINE                </t>
  </si>
  <si>
    <t xml:space="preserve">JOE LAFLEUR FOREST PRODUCTS       </t>
  </si>
  <si>
    <t>321300402</t>
  </si>
  <si>
    <t xml:space="preserve">BLACK RIVER NEGOTIATED SALE   </t>
  </si>
  <si>
    <t xml:space="preserve">HOLLI FOREST PRODUCTS, INC.   </t>
  </si>
  <si>
    <t>320280101</t>
  </si>
  <si>
    <t xml:space="preserve">BOHEMIAN CREEK MIX            </t>
  </si>
  <si>
    <t xml:space="preserve">LARSON FOREST PRODUCTS        </t>
  </si>
  <si>
    <t>320020101</t>
  </si>
  <si>
    <t xml:space="preserve">BOILING SPRINGS SALE          </t>
  </si>
  <si>
    <t xml:space="preserve">SCOTT ECKERT                        </t>
  </si>
  <si>
    <t>320029801</t>
  </si>
  <si>
    <t>3</t>
  </si>
  <si>
    <t xml:space="preserve">CARLSHEND SOUTH               </t>
  </si>
  <si>
    <t xml:space="preserve">K &amp; K LOGGING                 </t>
  </si>
  <si>
    <t>321099901</t>
  </si>
  <si>
    <t xml:space="preserve">CASEY LAKE ROAD ASPEN SALE    </t>
  </si>
  <si>
    <t xml:space="preserve">MINERICK LOGGING              </t>
  </si>
  <si>
    <t>321200201</t>
  </si>
  <si>
    <t xml:space="preserve">CHOCOLAY RIVER HARDWOOD       </t>
  </si>
  <si>
    <t xml:space="preserve">R.L.R. INC.                   </t>
  </si>
  <si>
    <t>320080101</t>
  </si>
  <si>
    <t xml:space="preserve">CL 20 SALE                    </t>
  </si>
  <si>
    <t>320370101</t>
  </si>
  <si>
    <t xml:space="preserve">DEXTER CREEK EAST             </t>
  </si>
  <si>
    <t xml:space="preserve">RAY R J LOGGING                   </t>
  </si>
  <si>
    <t>320360101</t>
  </si>
  <si>
    <t xml:space="preserve">DEXTER CREEK WEST             </t>
  </si>
  <si>
    <t xml:space="preserve">RANDY WIRTANEN                      </t>
  </si>
  <si>
    <t>320390101</t>
  </si>
  <si>
    <t xml:space="preserve">DONUT HARDWOOD SALE           </t>
  </si>
  <si>
    <t xml:space="preserve">DAVE JOHNSON                       </t>
  </si>
  <si>
    <t>320040101</t>
  </si>
  <si>
    <t xml:space="preserve">HELENA JUNCTION MIX           </t>
  </si>
  <si>
    <t>320340101</t>
  </si>
  <si>
    <t xml:space="preserve">JOHNSON CREEK NORTH           </t>
  </si>
  <si>
    <t>320160101</t>
  </si>
  <si>
    <t xml:space="preserve">LAST CHANCE HARDWOOD SALE     </t>
  </si>
  <si>
    <t xml:space="preserve">BFP MANAGEMENT, INC.          </t>
  </si>
  <si>
    <t>320270101</t>
  </si>
  <si>
    <t xml:space="preserve">LITTLE KIWI LAKE              </t>
  </si>
  <si>
    <t>320079901</t>
  </si>
  <si>
    <t xml:space="preserve">MILLER LAKE HARDWOOD          </t>
  </si>
  <si>
    <t xml:space="preserve">SANVILLE LOGGING              </t>
  </si>
  <si>
    <t>321100001</t>
  </si>
  <si>
    <t xml:space="preserve">SAND RIVER CROSSCUT SALE      </t>
  </si>
  <si>
    <t>320010101</t>
  </si>
  <si>
    <t xml:space="preserve">SECTION 28 HARDWOODS          </t>
  </si>
  <si>
    <t xml:space="preserve">JIM CHARLES FOREST PRODUCTS       </t>
  </si>
  <si>
    <t>321190101</t>
  </si>
  <si>
    <t xml:space="preserve">SHEEN CREEK HARDWOODS         </t>
  </si>
  <si>
    <t>321120101</t>
  </si>
  <si>
    <t xml:space="preserve">VOELKER PLANTATION PINE       </t>
  </si>
  <si>
    <t xml:space="preserve">GIGUERE LOGGING, INC.         </t>
  </si>
  <si>
    <t>320480102</t>
  </si>
  <si>
    <t xml:space="preserve">WEBBER CREEK SALE             </t>
  </si>
  <si>
    <t xml:space="preserve">TERRY TYNER                         </t>
  </si>
  <si>
    <t>321340301</t>
  </si>
  <si>
    <t xml:space="preserve">BIRCH LAKE SALVAGE SALE       </t>
  </si>
  <si>
    <t xml:space="preserve">J.M. LONGYEAR, LLC            </t>
  </si>
  <si>
    <t>320200101</t>
  </si>
  <si>
    <t xml:space="preserve">WEST LITTLE WEST HARDWOOD     </t>
  </si>
  <si>
    <t>320070201</t>
  </si>
  <si>
    <t xml:space="preserve">B-SEVEN                       </t>
  </si>
  <si>
    <t>321220201</t>
  </si>
  <si>
    <t>2</t>
  </si>
  <si>
    <t xml:space="preserve">CAMP 4 COYOTE SALE            </t>
  </si>
  <si>
    <t>321210201</t>
  </si>
  <si>
    <t xml:space="preserve">CAMP 4 HARDWOOD SALE          </t>
  </si>
  <si>
    <t>322220101</t>
  </si>
  <si>
    <t xml:space="preserve">CLOWRY SPRUCE SALE   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</si>
  <si>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</si>
  <si>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</si>
  <si>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</si>
  <si>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</si>
  <si>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</si>
  <si>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</si>
  <si>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</si>
  <si>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</si>
  <si>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</si>
  <si>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</si>
  <si>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</si>
  <si>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</si>
  <si>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</si>
  <si>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</si>
  <si>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</si>
  <si>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320090201</t>
  </si>
  <si>
    <t xml:space="preserve">PARKING LOT BLOCK             </t>
  </si>
  <si>
    <t xml:space="preserve">STORA ENSO/NA                 </t>
  </si>
  <si>
    <t>320180101</t>
  </si>
  <si>
    <t xml:space="preserve">SPLIT SNOWSHOE SALE           </t>
  </si>
  <si>
    <t>ST. JOHN FOREST PRODUCTS, INC.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</si>
  <si>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</si>
  <si>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</si>
  <si>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</si>
  <si>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</si>
  <si>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</si>
  <si>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</si>
  <si>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</si>
  <si>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</si>
  <si>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320040301</t>
  </si>
  <si>
    <t xml:space="preserve">2 ISLAND HARDWOOD             </t>
  </si>
  <si>
    <t xml:space="preserve">LAFLEUR FOREST PRODUCTS       </t>
  </si>
  <si>
    <t>320180301</t>
  </si>
  <si>
    <t xml:space="preserve">96 TICKS            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</si>
  <si>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</si>
  <si>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</si>
  <si>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</si>
  <si>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</si>
  <si>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</si>
  <si>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321110201</t>
  </si>
  <si>
    <t xml:space="preserve">BRYAN CREEK RD JACK PINE WEST </t>
  </si>
  <si>
    <t>321100201</t>
  </si>
  <si>
    <t>BRYAN CREEK RD/ FENCELINE SALE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</si>
  <si>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</si>
  <si>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</si>
  <si>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</si>
  <si>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</si>
  <si>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</si>
  <si>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</si>
  <si>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</si>
  <si>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</si>
  <si>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</si>
  <si>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</si>
  <si>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</si>
  <si>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 xml:space="preserve">NORTHWEST HARDWOODS           </t>
  </si>
  <si>
    <t>320050201</t>
  </si>
  <si>
    <t xml:space="preserve">DEER CREEK HARDWOOD           </t>
  </si>
  <si>
    <t>320030201</t>
  </si>
  <si>
    <t xml:space="preserve">EAST "K" HARDWOODS            </t>
  </si>
  <si>
    <t>320230201</t>
  </si>
  <si>
    <t xml:space="preserve">EAST CABLES MIX               </t>
  </si>
  <si>
    <t xml:space="preserve">BOB'S CUSTOM LOGGING          </t>
  </si>
  <si>
    <t>321230201</t>
  </si>
  <si>
    <t xml:space="preserve">EAST SIDE HARDWOODS           </t>
  </si>
  <si>
    <t>321170301</t>
  </si>
  <si>
    <t xml:space="preserve">ESCANABA RIVER PINE SALE      </t>
  </si>
  <si>
    <t>320160301</t>
  </si>
  <si>
    <t xml:space="preserve">FOX SNAKE MIX                 </t>
  </si>
  <si>
    <t xml:space="preserve">JACOBSON LOGGING INC          </t>
  </si>
  <si>
    <t>320190201</t>
  </si>
  <si>
    <t xml:space="preserve">HANILTON HOMESTEAD WEST       </t>
  </si>
  <si>
    <t>321220301</t>
  </si>
  <si>
    <t xml:space="preserve">HEMMINGS/CO.RD.565 SALE       </t>
  </si>
  <si>
    <t>320310301</t>
  </si>
  <si>
    <t xml:space="preserve">KATES GRADE SPRUCE            </t>
  </si>
  <si>
    <t>320240201</t>
  </si>
  <si>
    <t xml:space="preserve">KUIVINEN ROAD #2 SALE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</si>
  <si>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</si>
  <si>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</si>
  <si>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</si>
  <si>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</si>
  <si>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</si>
  <si>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</si>
  <si>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</si>
  <si>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321130301</t>
  </si>
  <si>
    <t xml:space="preserve">PERCH PINE SALE               </t>
  </si>
  <si>
    <t>320020201</t>
  </si>
  <si>
    <t xml:space="preserve">RACK ATTACK HARDWOODS         </t>
  </si>
  <si>
    <t>320220201</t>
  </si>
  <si>
    <t xml:space="preserve">RAMBLING RUSS                 </t>
  </si>
  <si>
    <t xml:space="preserve">TIMBER PRODUCTS COMPANY       </t>
  </si>
  <si>
    <t>320170301</t>
  </si>
  <si>
    <t xml:space="preserve">RUNNING DUCKLING              </t>
  </si>
  <si>
    <t>321220101</t>
  </si>
  <si>
    <t xml:space="preserve">SAND RIVER "V" SALE           </t>
  </si>
  <si>
    <t>320140201</t>
  </si>
  <si>
    <t xml:space="preserve">SAWMILL WEST HARDWOOD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</si>
  <si>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</si>
  <si>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</si>
  <si>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</si>
  <si>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</si>
  <si>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</si>
  <si>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</si>
  <si>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 xml:space="preserve">K-B ENTERPRIZES   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</si>
  <si>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</si>
  <si>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</si>
  <si>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</si>
  <si>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</si>
  <si>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</si>
  <si>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</si>
  <si>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</si>
  <si>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320190301</t>
  </si>
  <si>
    <t xml:space="preserve">PAT'S FAMOUS IDEA             </t>
  </si>
  <si>
    <t>321010401</t>
  </si>
  <si>
    <t xml:space="preserve">SAND MAN SALE       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</si>
  <si>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</si>
  <si>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</si>
  <si>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</si>
  <si>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</si>
  <si>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</si>
  <si>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320220301</t>
  </si>
  <si>
    <t xml:space="preserve">BRYAN CREEK SPRUCE STRIPS     </t>
  </si>
  <si>
    <t>320140301</t>
  </si>
  <si>
    <t xml:space="preserve">TWO SCENTS WORTH              </t>
  </si>
  <si>
    <t>320110301</t>
  </si>
  <si>
    <t xml:space="preserve">BIANCHI FARM ASPEN            </t>
  </si>
  <si>
    <t>321150301</t>
  </si>
  <si>
    <t xml:space="preserve">CAMP HOPE ROAD SALE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</si>
  <si>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</si>
  <si>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</si>
  <si>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</si>
  <si>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</si>
  <si>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</si>
  <si>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</si>
  <si>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</si>
  <si>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321160301</t>
  </si>
  <si>
    <t xml:space="preserve">FLAT ROCK BRIDGE SALE         </t>
  </si>
  <si>
    <t>321210301</t>
  </si>
  <si>
    <t xml:space="preserve">FLOPPER CREEK SOUTH      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</si>
  <si>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</si>
  <si>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</si>
  <si>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</si>
  <si>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</si>
  <si>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</si>
  <si>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</si>
  <si>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</si>
  <si>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</si>
  <si>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</si>
  <si>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</si>
  <si>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</si>
  <si>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</si>
  <si>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</si>
  <si>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</si>
  <si>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</si>
  <si>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 xml:space="preserve">S.D.WARREN SERVICES CO   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</si>
  <si>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</si>
  <si>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</si>
  <si>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</si>
  <si>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</si>
  <si>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</si>
  <si>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</si>
  <si>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</si>
  <si>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</si>
  <si>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</si>
  <si>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</si>
  <si>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</si>
  <si>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</si>
  <si>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</si>
  <si>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320260301</t>
  </si>
  <si>
    <t xml:space="preserve">WEST WHITEFISH HARDWOODS      </t>
  </si>
  <si>
    <t>320230401</t>
  </si>
  <si>
    <t xml:space="preserve">WOLF CROSSROAD ASPEN SALE     </t>
  </si>
  <si>
    <t>321230301</t>
  </si>
  <si>
    <t xml:space="preserve">CAMP 11 CREEK SALE  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</si>
  <si>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</si>
  <si>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</si>
  <si>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</si>
  <si>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</si>
  <si>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   </t>
  </si>
  <si>
    <t>320280302</t>
  </si>
  <si>
    <t xml:space="preserve">GA BLOCK                      </t>
  </si>
  <si>
    <t xml:space="preserve">MICHAEL SHIRK                         </t>
  </si>
  <si>
    <t xml:space="preserve">                                  as of August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</si>
</sst>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6119.799999999999</v>
      </c>
      <c r="L17" s="30"/>
    </row>
    <row r="18" spans="4:12" ht="12.75">
      <c r="D18" s="12" t="s">
        <v>37</v>
      </c>
      <c r="G18" s="21">
        <f>DSUM(DATABASE,5,U15:U16)</f>
        <v>101174.89000000001</v>
      </c>
      <c r="L18" s="30"/>
    </row>
    <row r="19" spans="4:12" ht="12.75">
      <c r="D19" s="12" t="s">
        <v>34</v>
      </c>
      <c r="G19" s="18">
        <f>DSUM(DATABASE,6,V15:V16)</f>
        <v>3274714.519999998</v>
      </c>
      <c r="L19" s="30"/>
    </row>
    <row r="20" spans="4:12" ht="12.75">
      <c r="D20" s="12" t="s">
        <v>38</v>
      </c>
      <c r="G20" s="18">
        <f>DSUM(DATABASE,7,W15:W16)</f>
        <v>1343721.4200000002</v>
      </c>
      <c r="L20" s="30"/>
    </row>
    <row r="21" spans="4:12" ht="12.75">
      <c r="D21" s="12" t="s">
        <v>35</v>
      </c>
      <c r="E21" s="22"/>
      <c r="F21" s="22"/>
      <c r="G21" s="18">
        <f>+G19-G20</f>
        <v>1930993.099999998</v>
      </c>
      <c r="L21" s="30"/>
    </row>
    <row r="22" spans="4:12" ht="12.75">
      <c r="D22" s="12" t="s">
        <v>44</v>
      </c>
      <c r="E22" s="22"/>
      <c r="F22" s="22"/>
      <c r="G22" s="45">
        <f>+G20/G19</f>
        <v>0.41033238524865395</v>
      </c>
      <c r="L22" s="30"/>
    </row>
    <row r="23" spans="4:12" ht="12.75">
      <c r="D23" s="12" t="s">
        <v>40</v>
      </c>
      <c r="E23" s="22"/>
      <c r="F23" s="22"/>
      <c r="G23" s="59">
        <v>38210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2.915785430802714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42.9</v>
      </c>
      <c r="F31" s="1">
        <v>682.2</v>
      </c>
      <c r="G31" s="37">
        <v>14887.73</v>
      </c>
      <c r="H31" s="37">
        <v>14887.73</v>
      </c>
      <c r="I31" s="47">
        <v>37148</v>
      </c>
      <c r="J31" s="47">
        <v>38138</v>
      </c>
      <c r="K31" s="47">
        <v>38138</v>
      </c>
      <c r="L31" s="30">
        <v>-72</v>
      </c>
      <c r="M31" s="30" t="s">
        <v>53</v>
      </c>
      <c r="N31" s="48">
        <v>990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170.4</v>
      </c>
      <c r="F32" s="1">
        <v>3225.95</v>
      </c>
      <c r="G32" s="37">
        <v>118951.24</v>
      </c>
      <c r="H32" s="37">
        <v>99919.04</v>
      </c>
      <c r="I32" s="47">
        <v>37267</v>
      </c>
      <c r="J32" s="47">
        <v>38321</v>
      </c>
      <c r="K32" s="47">
        <v>38321</v>
      </c>
      <c r="L32" s="30">
        <v>111</v>
      </c>
      <c r="M32" s="30" t="s">
        <v>56</v>
      </c>
      <c r="N32" s="48">
        <v>1054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1.7</v>
      </c>
      <c r="F33" s="1">
        <v>23</v>
      </c>
      <c r="G33" s="37">
        <v>345</v>
      </c>
      <c r="H33" s="37">
        <v>345</v>
      </c>
      <c r="I33" s="47">
        <v>38159</v>
      </c>
      <c r="J33" s="47">
        <v>38321</v>
      </c>
      <c r="K33" s="47">
        <v>38321</v>
      </c>
      <c r="L33" s="30">
        <v>111</v>
      </c>
      <c r="M33" s="30" t="s">
        <v>59</v>
      </c>
      <c r="N33" s="48">
        <v>162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58.6</v>
      </c>
      <c r="F34" s="1">
        <v>875.69</v>
      </c>
      <c r="G34" s="37">
        <v>18000</v>
      </c>
      <c r="H34" s="37">
        <v>1809.12</v>
      </c>
      <c r="I34" s="47">
        <v>37258</v>
      </c>
      <c r="J34" s="47">
        <v>38321</v>
      </c>
      <c r="K34" s="47">
        <v>38321</v>
      </c>
      <c r="L34" s="30">
        <v>111</v>
      </c>
      <c r="M34" s="30" t="s">
        <v>62</v>
      </c>
      <c r="N34" s="48">
        <v>1063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119.8</v>
      </c>
      <c r="F35" s="1">
        <v>871.8</v>
      </c>
      <c r="G35" s="37">
        <v>32547.3</v>
      </c>
      <c r="H35" s="37">
        <v>22132.18</v>
      </c>
      <c r="I35" s="47">
        <v>37172</v>
      </c>
      <c r="J35" s="47">
        <v>38321</v>
      </c>
      <c r="K35" s="47">
        <v>38321</v>
      </c>
      <c r="L35" s="30">
        <v>111</v>
      </c>
      <c r="M35" s="30" t="s">
        <v>65</v>
      </c>
      <c r="N35" s="48">
        <v>1149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67</v>
      </c>
      <c r="D36" s="46" t="s">
        <v>68</v>
      </c>
      <c r="E36" s="1">
        <v>39.7</v>
      </c>
      <c r="F36" s="1">
        <v>315.2</v>
      </c>
      <c r="G36" s="37">
        <v>5839.94</v>
      </c>
      <c r="H36" s="37">
        <v>973.32</v>
      </c>
      <c r="I36" s="47">
        <v>36250</v>
      </c>
      <c r="J36" s="47">
        <v>37225</v>
      </c>
      <c r="K36" s="47">
        <v>38321</v>
      </c>
      <c r="L36" s="30">
        <v>111</v>
      </c>
      <c r="M36" s="30" t="s">
        <v>69</v>
      </c>
      <c r="N36" s="48">
        <v>2071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61.4</v>
      </c>
      <c r="F37" s="1">
        <v>1771.4</v>
      </c>
      <c r="G37" s="37">
        <v>43593.85</v>
      </c>
      <c r="H37" s="37">
        <v>30281.98</v>
      </c>
      <c r="I37" s="47">
        <v>36360</v>
      </c>
      <c r="J37" s="47">
        <v>37225</v>
      </c>
      <c r="K37" s="47">
        <v>38321</v>
      </c>
      <c r="L37" s="30">
        <v>111</v>
      </c>
      <c r="M37" s="30" t="s">
        <v>72</v>
      </c>
      <c r="N37" s="48">
        <v>1961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19.2</v>
      </c>
      <c r="F38" s="1">
        <v>412</v>
      </c>
      <c r="G38" s="37">
        <v>7476</v>
      </c>
      <c r="H38" s="37">
        <v>747.6</v>
      </c>
      <c r="I38" s="47">
        <v>37378</v>
      </c>
      <c r="J38" s="47">
        <v>38321</v>
      </c>
      <c r="K38" s="47">
        <v>38321</v>
      </c>
      <c r="L38" s="30">
        <v>111</v>
      </c>
      <c r="M38" s="30" t="s">
        <v>75</v>
      </c>
      <c r="N38" s="48">
        <v>943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31</v>
      </c>
      <c r="F39" s="1">
        <v>258.8</v>
      </c>
      <c r="G39" s="37">
        <v>6517.2</v>
      </c>
      <c r="H39" s="37">
        <v>651.77</v>
      </c>
      <c r="I39" s="47">
        <v>37201</v>
      </c>
      <c r="J39" s="47">
        <v>38321</v>
      </c>
      <c r="K39" s="47">
        <v>38321</v>
      </c>
      <c r="L39" s="30">
        <v>111</v>
      </c>
      <c r="M39" s="30" t="s">
        <v>56</v>
      </c>
      <c r="N39" s="48">
        <v>1120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103.1</v>
      </c>
      <c r="F40" s="1">
        <v>1273.2</v>
      </c>
      <c r="G40" s="37">
        <v>28465</v>
      </c>
      <c r="H40" s="37">
        <v>19640.85</v>
      </c>
      <c r="I40" s="47">
        <v>37235</v>
      </c>
      <c r="J40" s="47">
        <v>38321</v>
      </c>
      <c r="K40" s="47">
        <v>38321</v>
      </c>
      <c r="L40" s="30">
        <v>111</v>
      </c>
      <c r="M40" s="30" t="s">
        <v>80</v>
      </c>
      <c r="N40" s="48">
        <v>1086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76.2</v>
      </c>
      <c r="F41" s="1">
        <v>842.8</v>
      </c>
      <c r="G41" s="37">
        <v>14328.12</v>
      </c>
      <c r="H41" s="37">
        <v>14328.12</v>
      </c>
      <c r="I41" s="47">
        <v>37229</v>
      </c>
      <c r="J41" s="47">
        <v>38321</v>
      </c>
      <c r="K41" s="47">
        <v>38321</v>
      </c>
      <c r="L41" s="5">
        <v>111</v>
      </c>
      <c r="M41" s="46" t="s">
        <v>83</v>
      </c>
      <c r="N41" s="2">
        <v>1092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7.9</v>
      </c>
      <c r="F42" s="1">
        <v>71.4</v>
      </c>
      <c r="G42" s="37">
        <v>1409.5</v>
      </c>
      <c r="H42" s="37">
        <v>140.95</v>
      </c>
      <c r="I42" s="47">
        <v>37230</v>
      </c>
      <c r="J42" s="47">
        <v>38321</v>
      </c>
      <c r="K42" s="47">
        <v>38321</v>
      </c>
      <c r="L42" s="30">
        <v>111</v>
      </c>
      <c r="M42" s="30" t="s">
        <v>86</v>
      </c>
      <c r="N42" s="48">
        <v>1091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21</v>
      </c>
      <c r="F43" s="1">
        <v>350.4</v>
      </c>
      <c r="G43" s="37">
        <v>8777.7</v>
      </c>
      <c r="H43" s="37">
        <v>877.77</v>
      </c>
      <c r="I43" s="47">
        <v>37201</v>
      </c>
      <c r="J43" s="47">
        <v>38321</v>
      </c>
      <c r="K43" s="47">
        <v>38321</v>
      </c>
      <c r="L43" s="30">
        <v>111</v>
      </c>
      <c r="M43" s="30" t="s">
        <v>56</v>
      </c>
      <c r="N43" s="48">
        <v>1120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52</v>
      </c>
      <c r="F44" s="1">
        <v>488.3</v>
      </c>
      <c r="G44" s="37">
        <v>7673.4</v>
      </c>
      <c r="H44" s="37">
        <v>767.34</v>
      </c>
      <c r="I44" s="47">
        <v>37228</v>
      </c>
      <c r="J44" s="47">
        <v>38321</v>
      </c>
      <c r="K44" s="47">
        <v>38321</v>
      </c>
      <c r="L44" s="30">
        <v>111</v>
      </c>
      <c r="M44" s="30" t="s">
        <v>75</v>
      </c>
      <c r="N44" s="48">
        <v>1093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103.2</v>
      </c>
      <c r="F45" s="1">
        <v>825.6</v>
      </c>
      <c r="G45" s="37">
        <v>57675.18</v>
      </c>
      <c r="H45" s="37">
        <v>36912.11</v>
      </c>
      <c r="I45" s="47">
        <v>37287</v>
      </c>
      <c r="J45" s="47">
        <v>38321</v>
      </c>
      <c r="K45" s="47">
        <v>38321</v>
      </c>
      <c r="L45" s="30">
        <v>111</v>
      </c>
      <c r="M45" s="30" t="s">
        <v>93</v>
      </c>
      <c r="N45" s="48">
        <v>1034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58</v>
      </c>
      <c r="F46" s="1">
        <v>615.2</v>
      </c>
      <c r="G46" s="37">
        <v>10182.6</v>
      </c>
      <c r="H46" s="37">
        <v>1018.26</v>
      </c>
      <c r="I46" s="47">
        <v>37238</v>
      </c>
      <c r="J46" s="47">
        <v>38321</v>
      </c>
      <c r="K46" s="47">
        <v>38321</v>
      </c>
      <c r="L46" s="30">
        <v>111</v>
      </c>
      <c r="M46" s="30" t="s">
        <v>75</v>
      </c>
      <c r="N46" s="48">
        <v>1083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45.4</v>
      </c>
      <c r="F47" s="1">
        <v>591.3</v>
      </c>
      <c r="G47" s="37">
        <v>13793.71</v>
      </c>
      <c r="H47" s="37">
        <v>2855.96</v>
      </c>
      <c r="I47" s="47">
        <v>36551</v>
      </c>
      <c r="J47" s="47">
        <v>37590</v>
      </c>
      <c r="K47" s="47">
        <v>38321</v>
      </c>
      <c r="L47" s="30">
        <v>111</v>
      </c>
      <c r="M47" s="30" t="s">
        <v>98</v>
      </c>
      <c r="N47" s="48">
        <v>1770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207.4</v>
      </c>
      <c r="F48" s="1">
        <v>4671</v>
      </c>
      <c r="G48" s="37">
        <v>93039</v>
      </c>
      <c r="H48" s="37">
        <v>93039</v>
      </c>
      <c r="I48" s="47">
        <v>36955</v>
      </c>
      <c r="J48" s="47">
        <v>38138</v>
      </c>
      <c r="K48" s="47">
        <v>38321</v>
      </c>
      <c r="L48" s="30">
        <v>111</v>
      </c>
      <c r="M48" s="30" t="s">
        <v>75</v>
      </c>
      <c r="N48" s="48">
        <v>1366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21.5</v>
      </c>
      <c r="F49" s="1">
        <v>184.3</v>
      </c>
      <c r="G49" s="37">
        <v>3285.41</v>
      </c>
      <c r="H49" s="37">
        <v>328.54</v>
      </c>
      <c r="I49" s="47">
        <v>37229</v>
      </c>
      <c r="J49" s="47">
        <v>38321</v>
      </c>
      <c r="K49" s="47">
        <v>38321</v>
      </c>
      <c r="L49" s="30">
        <v>111</v>
      </c>
      <c r="M49" s="30" t="s">
        <v>103</v>
      </c>
      <c r="N49" s="48">
        <v>1092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163</v>
      </c>
      <c r="F50" s="1">
        <v>1435</v>
      </c>
      <c r="G50" s="37">
        <v>58080</v>
      </c>
      <c r="H50" s="37">
        <v>57178.56</v>
      </c>
      <c r="I50" s="47">
        <v>37284</v>
      </c>
      <c r="J50" s="47">
        <v>38321</v>
      </c>
      <c r="K50" s="47">
        <v>38321</v>
      </c>
      <c r="L50" s="30">
        <v>111</v>
      </c>
      <c r="M50" s="30" t="s">
        <v>75</v>
      </c>
      <c r="N50" s="48">
        <v>1037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130.3</v>
      </c>
      <c r="F51" s="1">
        <v>1560</v>
      </c>
      <c r="G51" s="37">
        <v>85514.4</v>
      </c>
      <c r="H51" s="37">
        <v>8551.44</v>
      </c>
      <c r="I51" s="47">
        <v>37201</v>
      </c>
      <c r="J51" s="47">
        <v>38321</v>
      </c>
      <c r="K51" s="47">
        <v>38321</v>
      </c>
      <c r="L51" s="30">
        <v>111</v>
      </c>
      <c r="M51" s="30" t="s">
        <v>108</v>
      </c>
      <c r="N51" s="48">
        <v>1120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41</v>
      </c>
      <c r="F52" s="1">
        <v>222.2</v>
      </c>
      <c r="G52" s="37">
        <v>3752.8</v>
      </c>
      <c r="H52" s="37">
        <v>3752.8</v>
      </c>
      <c r="I52" s="47">
        <v>37096</v>
      </c>
      <c r="J52" s="47">
        <v>38321</v>
      </c>
      <c r="K52" s="47">
        <v>38321</v>
      </c>
      <c r="L52" s="30">
        <v>111</v>
      </c>
      <c r="M52" s="30" t="s">
        <v>111</v>
      </c>
      <c r="N52" s="48">
        <v>1225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54.3</v>
      </c>
      <c r="F53" s="1">
        <v>929.6</v>
      </c>
      <c r="G53" s="37">
        <v>16048.25</v>
      </c>
      <c r="H53" s="37">
        <v>16048.25</v>
      </c>
      <c r="I53" s="47">
        <v>37719</v>
      </c>
      <c r="J53" s="47">
        <v>38502</v>
      </c>
      <c r="K53" s="47">
        <v>38502</v>
      </c>
      <c r="L53" s="30">
        <v>292</v>
      </c>
      <c r="M53" s="30" t="s">
        <v>114</v>
      </c>
      <c r="N53" s="48">
        <v>783</v>
      </c>
      <c r="O53" s="48"/>
      <c r="P53" s="48"/>
      <c r="Q53" s="48"/>
      <c r="R53" s="48"/>
    </row>
    <row r="54" spans="2:18" s="2" customFormat="1" ht="9.75">
      <c r="B54" s="66" t="s">
        <v>115</v>
      </c>
      <c r="C54" s="64" t="s">
        <v>51</v>
      </c>
      <c r="D54" s="2" t="s">
        <v>116</v>
      </c>
      <c r="E54" s="1">
        <v>16.4</v>
      </c>
      <c r="F54" s="1">
        <v>135.8</v>
      </c>
      <c r="G54" s="37">
        <v>2662.88</v>
      </c>
      <c r="H54" s="37">
        <v>266.28</v>
      </c>
      <c r="I54" s="47">
        <v>37216</v>
      </c>
      <c r="J54" s="47">
        <v>38502</v>
      </c>
      <c r="K54" s="47">
        <v>38502</v>
      </c>
      <c r="L54" s="30">
        <v>292</v>
      </c>
      <c r="M54" s="30" t="s">
        <v>86</v>
      </c>
      <c r="N54" s="48">
        <v>1286</v>
      </c>
      <c r="O54" s="48"/>
      <c r="P54" s="48"/>
      <c r="Q54" s="48"/>
      <c r="R54" s="48"/>
    </row>
    <row r="55" spans="2:18" s="2" customFormat="1" ht="9.75">
      <c r="B55" s="66" t="s">
        <v>117</v>
      </c>
      <c r="C55" s="64" t="s">
        <v>51</v>
      </c>
      <c r="D55" s="2" t="s">
        <v>118</v>
      </c>
      <c r="E55" s="1">
        <v>33.8</v>
      </c>
      <c r="F55" s="1">
        <v>1136.34</v>
      </c>
      <c r="G55" s="37">
        <v>28427.86</v>
      </c>
      <c r="H55" s="37">
        <v>19046.67</v>
      </c>
      <c r="I55" s="47">
        <v>37482</v>
      </c>
      <c r="J55" s="47">
        <v>38503</v>
      </c>
      <c r="K55" s="47">
        <v>38503</v>
      </c>
      <c r="L55" s="30">
        <v>293</v>
      </c>
      <c r="M55" s="30" t="s">
        <v>86</v>
      </c>
      <c r="N55" s="48">
        <v>1021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120</v>
      </c>
      <c r="D56" s="2" t="s">
        <v>121</v>
      </c>
      <c r="E56" s="1">
        <v>65.2</v>
      </c>
      <c r="F56" s="1">
        <v>1509</v>
      </c>
      <c r="G56" s="37">
        <v>28626.5</v>
      </c>
      <c r="H56" s="37">
        <v>7729.16</v>
      </c>
      <c r="I56" s="47">
        <v>37448</v>
      </c>
      <c r="J56" s="47">
        <v>38503</v>
      </c>
      <c r="K56" s="47">
        <v>38503</v>
      </c>
      <c r="L56" s="30">
        <v>293</v>
      </c>
      <c r="M56" s="30" t="s">
        <v>69</v>
      </c>
      <c r="N56" s="48">
        <v>1055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41.8</v>
      </c>
      <c r="F57" s="1">
        <v>1018</v>
      </c>
      <c r="G57" s="37">
        <v>19698.5</v>
      </c>
      <c r="H57" s="37">
        <v>9849.25</v>
      </c>
      <c r="I57" s="47">
        <v>37448</v>
      </c>
      <c r="J57" s="47">
        <v>38503</v>
      </c>
      <c r="K57" s="47">
        <v>38503</v>
      </c>
      <c r="L57" s="30">
        <v>293</v>
      </c>
      <c r="M57" s="30" t="s">
        <v>98</v>
      </c>
      <c r="N57" s="48">
        <v>1055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52.3</v>
      </c>
      <c r="F58" s="1">
        <v>1000</v>
      </c>
      <c r="G58" s="37">
        <v>40591</v>
      </c>
      <c r="H58" s="37">
        <v>35720.08</v>
      </c>
      <c r="I58" s="47">
        <v>37684</v>
      </c>
      <c r="J58" s="47">
        <v>38503</v>
      </c>
      <c r="K58" s="47">
        <v>38503</v>
      </c>
      <c r="L58" s="30">
        <v>293</v>
      </c>
      <c r="M58" s="30" t="s">
        <v>72</v>
      </c>
      <c r="N58" s="48">
        <v>819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27</v>
      </c>
      <c r="F59" s="1">
        <v>828</v>
      </c>
      <c r="G59" s="37">
        <v>56448.54</v>
      </c>
      <c r="H59" s="37">
        <v>5644.85</v>
      </c>
      <c r="I59" s="47">
        <v>37455</v>
      </c>
      <c r="J59" s="47">
        <v>38503</v>
      </c>
      <c r="K59" s="47">
        <v>38503</v>
      </c>
      <c r="L59" s="30">
        <v>293</v>
      </c>
      <c r="M59" s="30" t="s">
        <v>128</v>
      </c>
      <c r="N59" s="48">
        <v>1048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52</v>
      </c>
      <c r="F60" s="1">
        <v>1142.8</v>
      </c>
      <c r="G60" s="37">
        <v>34957.42</v>
      </c>
      <c r="H60" s="37">
        <v>34957.42</v>
      </c>
      <c r="I60" s="47">
        <v>36735</v>
      </c>
      <c r="J60" s="47">
        <v>37772</v>
      </c>
      <c r="K60" s="47">
        <v>38503</v>
      </c>
      <c r="L60" s="30">
        <v>293</v>
      </c>
      <c r="M60" s="30" t="s">
        <v>72</v>
      </c>
      <c r="N60" s="48">
        <v>1768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53.2</v>
      </c>
      <c r="F61" s="1">
        <v>1679.5</v>
      </c>
      <c r="G61" s="37">
        <v>49957.8</v>
      </c>
      <c r="H61" s="37">
        <v>4995.78</v>
      </c>
      <c r="I61" s="47">
        <v>37460</v>
      </c>
      <c r="J61" s="47">
        <v>38503</v>
      </c>
      <c r="K61" s="47">
        <v>38503</v>
      </c>
      <c r="L61" s="30">
        <v>293</v>
      </c>
      <c r="M61" s="30" t="s">
        <v>56</v>
      </c>
      <c r="N61" s="48">
        <v>1043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62.4</v>
      </c>
      <c r="F62" s="1">
        <v>1537</v>
      </c>
      <c r="G62" s="37">
        <v>26485</v>
      </c>
      <c r="H62" s="37">
        <v>2648.5</v>
      </c>
      <c r="I62" s="47">
        <v>37389</v>
      </c>
      <c r="J62" s="47">
        <v>38503</v>
      </c>
      <c r="K62" s="47">
        <v>38503</v>
      </c>
      <c r="L62" s="30">
        <v>293</v>
      </c>
      <c r="M62" s="30" t="s">
        <v>135</v>
      </c>
      <c r="N62" s="48">
        <v>1114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14.2</v>
      </c>
      <c r="F63" s="1">
        <v>396.2</v>
      </c>
      <c r="G63" s="37">
        <v>8592.8</v>
      </c>
      <c r="H63" s="37">
        <v>859.28</v>
      </c>
      <c r="I63" s="47">
        <v>37319</v>
      </c>
      <c r="J63" s="47">
        <v>38503</v>
      </c>
      <c r="K63" s="47">
        <v>38503</v>
      </c>
      <c r="L63" s="30">
        <v>293</v>
      </c>
      <c r="M63" s="30" t="s">
        <v>72</v>
      </c>
      <c r="N63" s="48">
        <v>1184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35.4</v>
      </c>
      <c r="F64" s="1">
        <v>536.8</v>
      </c>
      <c r="G64" s="37">
        <v>12689.58</v>
      </c>
      <c r="H64" s="37">
        <v>1812.8</v>
      </c>
      <c r="I64" s="47">
        <v>37011</v>
      </c>
      <c r="J64" s="47">
        <v>38138</v>
      </c>
      <c r="K64" s="47">
        <v>38503</v>
      </c>
      <c r="L64" s="30">
        <v>293</v>
      </c>
      <c r="M64" s="30" t="s">
        <v>140</v>
      </c>
      <c r="N64" s="48">
        <v>1492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31.4</v>
      </c>
      <c r="F65" s="1">
        <v>936.87</v>
      </c>
      <c r="G65" s="37">
        <v>30356.78</v>
      </c>
      <c r="H65" s="37">
        <v>30356.78</v>
      </c>
      <c r="I65" s="47">
        <v>37459</v>
      </c>
      <c r="J65" s="47">
        <v>38503</v>
      </c>
      <c r="K65" s="47">
        <v>38503</v>
      </c>
      <c r="L65" s="30">
        <v>293</v>
      </c>
      <c r="M65" s="30" t="s">
        <v>143</v>
      </c>
      <c r="N65" s="48">
        <v>1044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120</v>
      </c>
      <c r="D66" s="2" t="s">
        <v>145</v>
      </c>
      <c r="E66" s="1">
        <v>20.9</v>
      </c>
      <c r="F66" s="1">
        <v>529.6</v>
      </c>
      <c r="G66" s="37">
        <v>14428.26</v>
      </c>
      <c r="H66" s="37">
        <v>2061.18</v>
      </c>
      <c r="I66" s="47">
        <v>37011</v>
      </c>
      <c r="J66" s="47">
        <v>38138</v>
      </c>
      <c r="K66" s="47">
        <v>38503</v>
      </c>
      <c r="L66" s="30">
        <v>293</v>
      </c>
      <c r="M66" s="30" t="s">
        <v>146</v>
      </c>
      <c r="N66" s="48">
        <v>1492</v>
      </c>
      <c r="O66" s="48"/>
      <c r="P66" s="48"/>
      <c r="Q66" s="48"/>
      <c r="R66" s="48"/>
    </row>
    <row r="67" spans="2:18" s="2" customFormat="1" ht="9.75">
      <c r="B67" s="66" t="s">
        <v>147</v>
      </c>
      <c r="C67" s="64" t="s">
        <v>51</v>
      </c>
      <c r="D67" s="2" t="s">
        <v>148</v>
      </c>
      <c r="E67" s="1">
        <v>34.4</v>
      </c>
      <c r="F67" s="1">
        <v>1133.69</v>
      </c>
      <c r="G67" s="37">
        <v>29356.02</v>
      </c>
      <c r="H67" s="37">
        <v>12255.42</v>
      </c>
      <c r="I67" s="47">
        <v>37011</v>
      </c>
      <c r="J67" s="47">
        <v>38138</v>
      </c>
      <c r="K67" s="47">
        <v>38503</v>
      </c>
      <c r="L67" s="30">
        <v>293</v>
      </c>
      <c r="M67" s="30" t="s">
        <v>98</v>
      </c>
      <c r="N67" s="48">
        <v>1492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65</v>
      </c>
      <c r="F68" s="1">
        <v>1374.65</v>
      </c>
      <c r="G68" s="37">
        <v>36427.2</v>
      </c>
      <c r="H68" s="37">
        <v>36427.2</v>
      </c>
      <c r="I68" s="47">
        <v>37392</v>
      </c>
      <c r="J68" s="47">
        <v>38503</v>
      </c>
      <c r="K68" s="47">
        <v>38503</v>
      </c>
      <c r="L68" s="30">
        <v>293</v>
      </c>
      <c r="M68" s="30" t="s">
        <v>69</v>
      </c>
      <c r="N68" s="48">
        <v>1111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71.4</v>
      </c>
      <c r="F69" s="1">
        <v>1413</v>
      </c>
      <c r="G69" s="37">
        <v>75778.9</v>
      </c>
      <c r="H69" s="37">
        <v>61380.9</v>
      </c>
      <c r="I69" s="47">
        <v>37460</v>
      </c>
      <c r="J69" s="47">
        <v>38503</v>
      </c>
      <c r="K69" s="47">
        <v>38503</v>
      </c>
      <c r="L69" s="30">
        <v>293</v>
      </c>
      <c r="M69" s="30" t="s">
        <v>72</v>
      </c>
      <c r="N69" s="48">
        <v>1043</v>
      </c>
      <c r="O69" s="48"/>
      <c r="P69" s="48"/>
      <c r="Q69" s="48"/>
      <c r="R69" s="48"/>
    </row>
    <row r="70" spans="2:18" s="2" customFormat="1" ht="9.75">
      <c r="B70" s="66" t="s">
        <v>153</v>
      </c>
      <c r="C70" s="64" t="s">
        <v>51</v>
      </c>
      <c r="D70" s="2" t="s">
        <v>154</v>
      </c>
      <c r="E70" s="1">
        <v>143.4</v>
      </c>
      <c r="F70" s="1">
        <v>1789</v>
      </c>
      <c r="G70" s="37">
        <v>62580.82</v>
      </c>
      <c r="H70" s="37">
        <v>6258.08</v>
      </c>
      <c r="I70" s="47">
        <v>36983</v>
      </c>
      <c r="J70" s="47">
        <v>38138</v>
      </c>
      <c r="K70" s="47">
        <v>38503</v>
      </c>
      <c r="L70" s="30">
        <v>293</v>
      </c>
      <c r="M70" s="30" t="s">
        <v>98</v>
      </c>
      <c r="N70" s="48">
        <v>1520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8.5</v>
      </c>
      <c r="F71" s="1">
        <v>59.9</v>
      </c>
      <c r="G71" s="37">
        <v>1437.75</v>
      </c>
      <c r="H71" s="37">
        <v>143.78</v>
      </c>
      <c r="I71" s="47">
        <v>37893</v>
      </c>
      <c r="J71" s="47">
        <v>38686</v>
      </c>
      <c r="K71" s="47">
        <v>38686</v>
      </c>
      <c r="L71" s="30">
        <v>476</v>
      </c>
      <c r="M71" s="30" t="s">
        <v>157</v>
      </c>
      <c r="N71" s="48">
        <v>793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26.6</v>
      </c>
      <c r="F72" s="1">
        <v>906.7</v>
      </c>
      <c r="G72" s="37">
        <v>30357.2</v>
      </c>
      <c r="H72" s="37">
        <v>3035.72</v>
      </c>
      <c r="I72" s="47">
        <v>37796</v>
      </c>
      <c r="J72" s="47">
        <v>38686</v>
      </c>
      <c r="K72" s="47">
        <v>38686</v>
      </c>
      <c r="L72" s="30">
        <v>476</v>
      </c>
      <c r="M72" s="30" t="s">
        <v>108</v>
      </c>
      <c r="N72" s="48">
        <v>890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119.4</v>
      </c>
      <c r="F73" s="1">
        <v>3624</v>
      </c>
      <c r="G73" s="37">
        <v>220592.88</v>
      </c>
      <c r="H73" s="37">
        <v>142282.4</v>
      </c>
      <c r="I73" s="47">
        <v>37714</v>
      </c>
      <c r="J73" s="47">
        <v>38686</v>
      </c>
      <c r="K73" s="47">
        <v>38686</v>
      </c>
      <c r="L73" s="30">
        <v>476</v>
      </c>
      <c r="M73" s="30" t="s">
        <v>128</v>
      </c>
      <c r="N73" s="48">
        <v>972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14.6</v>
      </c>
      <c r="F74" s="1">
        <v>370.8</v>
      </c>
      <c r="G74" s="37">
        <v>8098.7</v>
      </c>
      <c r="H74" s="37">
        <v>809.87</v>
      </c>
      <c r="I74" s="47">
        <v>37914</v>
      </c>
      <c r="J74" s="47">
        <v>38686</v>
      </c>
      <c r="K74" s="47">
        <v>38686</v>
      </c>
      <c r="L74" s="30">
        <v>476</v>
      </c>
      <c r="M74" s="30" t="s">
        <v>164</v>
      </c>
      <c r="N74" s="48">
        <v>772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59.7</v>
      </c>
      <c r="F75" s="1">
        <v>1794</v>
      </c>
      <c r="G75" s="37">
        <v>116488.56</v>
      </c>
      <c r="H75" s="37">
        <v>76882.45</v>
      </c>
      <c r="I75" s="47">
        <v>37390</v>
      </c>
      <c r="J75" s="47">
        <v>38686</v>
      </c>
      <c r="K75" s="47">
        <v>38686</v>
      </c>
      <c r="L75" s="30">
        <v>476</v>
      </c>
      <c r="M75" s="30" t="s">
        <v>59</v>
      </c>
      <c r="N75" s="48">
        <v>1296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54.2</v>
      </c>
      <c r="F76" s="1">
        <v>944</v>
      </c>
      <c r="G76" s="37">
        <v>42019.97</v>
      </c>
      <c r="H76" s="37">
        <v>4201.99</v>
      </c>
      <c r="I76" s="47">
        <v>37467</v>
      </c>
      <c r="J76" s="47">
        <v>38686</v>
      </c>
      <c r="K76" s="47">
        <v>38686</v>
      </c>
      <c r="L76" s="30">
        <v>476</v>
      </c>
      <c r="M76" s="30" t="s">
        <v>146</v>
      </c>
      <c r="N76" s="48">
        <v>1219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171.7</v>
      </c>
      <c r="F77" s="1">
        <v>2027.7</v>
      </c>
      <c r="G77" s="37">
        <v>49794.39</v>
      </c>
      <c r="H77" s="37">
        <v>24897.19</v>
      </c>
      <c r="I77" s="47">
        <v>37692</v>
      </c>
      <c r="J77" s="47">
        <v>38686</v>
      </c>
      <c r="K77" s="47">
        <v>38686</v>
      </c>
      <c r="L77" s="30">
        <v>476</v>
      </c>
      <c r="M77" s="30" t="s">
        <v>171</v>
      </c>
      <c r="N77" s="48">
        <v>994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27</v>
      </c>
      <c r="F78" s="1">
        <v>46.6</v>
      </c>
      <c r="G78" s="37">
        <v>3689.74</v>
      </c>
      <c r="H78" s="37">
        <v>368.97</v>
      </c>
      <c r="I78" s="47">
        <v>38036</v>
      </c>
      <c r="J78" s="47">
        <v>38686</v>
      </c>
      <c r="K78" s="47">
        <v>38686</v>
      </c>
      <c r="L78" s="30">
        <v>476</v>
      </c>
      <c r="M78" s="30" t="s">
        <v>174</v>
      </c>
      <c r="N78" s="48">
        <v>650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42.7</v>
      </c>
      <c r="F79" s="1">
        <v>1143</v>
      </c>
      <c r="G79" s="37">
        <v>25797</v>
      </c>
      <c r="H79" s="37">
        <v>2579.7</v>
      </c>
      <c r="I79" s="47">
        <v>37386</v>
      </c>
      <c r="J79" s="47">
        <v>38686</v>
      </c>
      <c r="K79" s="47">
        <v>38686</v>
      </c>
      <c r="L79" s="30">
        <v>476</v>
      </c>
      <c r="M79" s="30" t="s">
        <v>177</v>
      </c>
      <c r="N79" s="48">
        <v>1300</v>
      </c>
      <c r="O79" s="48"/>
      <c r="P79" s="48"/>
      <c r="Q79" s="48"/>
      <c r="R79" s="48"/>
    </row>
    <row r="80" spans="2:18" s="2" customFormat="1" ht="9.75">
      <c r="B80" s="66" t="s">
        <v>178</v>
      </c>
      <c r="C80" s="64" t="s">
        <v>51</v>
      </c>
      <c r="D80" s="2" t="s">
        <v>179</v>
      </c>
      <c r="E80" s="1">
        <v>30</v>
      </c>
      <c r="F80" s="1">
        <v>399.5</v>
      </c>
      <c r="G80" s="37">
        <v>6951.85</v>
      </c>
      <c r="H80" s="37">
        <v>995.19</v>
      </c>
      <c r="I80" s="47">
        <v>37644</v>
      </c>
      <c r="J80" s="47">
        <v>38686</v>
      </c>
      <c r="K80" s="47">
        <v>38686</v>
      </c>
      <c r="L80" s="30">
        <v>476</v>
      </c>
      <c r="M80" s="30" t="s">
        <v>180</v>
      </c>
      <c r="N80" s="48">
        <v>1042</v>
      </c>
      <c r="O80" s="48"/>
      <c r="P80" s="48"/>
      <c r="Q80" s="48"/>
      <c r="R80" s="48"/>
    </row>
    <row r="81" spans="2:18" s="2" customFormat="1" ht="9.75">
      <c r="B81" s="66" t="s">
        <v>181</v>
      </c>
      <c r="C81" s="64" t="s">
        <v>51</v>
      </c>
      <c r="D81" s="2" t="s">
        <v>182</v>
      </c>
      <c r="E81" s="1">
        <v>127.9</v>
      </c>
      <c r="F81" s="1">
        <v>1918.8</v>
      </c>
      <c r="G81" s="37">
        <v>47603.62</v>
      </c>
      <c r="H81" s="37">
        <v>4760.36</v>
      </c>
      <c r="I81" s="47">
        <v>37628</v>
      </c>
      <c r="J81" s="47">
        <v>38686</v>
      </c>
      <c r="K81" s="47">
        <v>38686</v>
      </c>
      <c r="L81" s="30">
        <v>476</v>
      </c>
      <c r="M81" s="30" t="s">
        <v>108</v>
      </c>
      <c r="N81" s="48">
        <v>1058</v>
      </c>
      <c r="O81" s="48"/>
      <c r="P81" s="48"/>
      <c r="Q81" s="48"/>
      <c r="R81" s="48"/>
    </row>
    <row r="82" spans="2:18" s="2" customFormat="1" ht="9.75">
      <c r="B82" s="66" t="s">
        <v>183</v>
      </c>
      <c r="C82" s="64" t="s">
        <v>120</v>
      </c>
      <c r="D82" s="2" t="s">
        <v>184</v>
      </c>
      <c r="E82" s="1">
        <v>37</v>
      </c>
      <c r="F82" s="1">
        <v>292.4</v>
      </c>
      <c r="G82" s="37">
        <v>4813.95</v>
      </c>
      <c r="H82" s="37">
        <v>481.4</v>
      </c>
      <c r="I82" s="47">
        <v>37635</v>
      </c>
      <c r="J82" s="47">
        <v>38686</v>
      </c>
      <c r="K82" s="47">
        <v>38686</v>
      </c>
      <c r="L82" s="30">
        <v>476</v>
      </c>
      <c r="M82" s="30" t="s">
        <v>171</v>
      </c>
      <c r="N82" s="48">
        <v>1051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87</v>
      </c>
      <c r="F83" s="1">
        <v>1065.3</v>
      </c>
      <c r="G83" s="37">
        <v>29833.1</v>
      </c>
      <c r="H83" s="37">
        <v>2983.31</v>
      </c>
      <c r="I83" s="47">
        <v>37533</v>
      </c>
      <c r="J83" s="47">
        <v>38686</v>
      </c>
      <c r="K83" s="47">
        <v>38686</v>
      </c>
      <c r="L83" s="30">
        <v>476</v>
      </c>
      <c r="M83" s="30" t="s">
        <v>187</v>
      </c>
      <c r="N83" s="48">
        <v>1153</v>
      </c>
      <c r="O83" s="48"/>
      <c r="P83" s="48"/>
      <c r="Q83" s="48"/>
      <c r="R83" s="48"/>
    </row>
    <row r="84" spans="2:18" s="2" customFormat="1" ht="9.75">
      <c r="B84" s="66" t="s">
        <v>188</v>
      </c>
      <c r="C84" s="64" t="s">
        <v>51</v>
      </c>
      <c r="D84" s="2" t="s">
        <v>189</v>
      </c>
      <c r="E84" s="1">
        <v>63.9</v>
      </c>
      <c r="F84" s="1">
        <v>732.4</v>
      </c>
      <c r="G84" s="37">
        <v>16199.12</v>
      </c>
      <c r="H84" s="37">
        <v>1619.91</v>
      </c>
      <c r="I84" s="47">
        <v>37628</v>
      </c>
      <c r="J84" s="47">
        <v>38686</v>
      </c>
      <c r="K84" s="47">
        <v>38686</v>
      </c>
      <c r="L84" s="30">
        <v>476</v>
      </c>
      <c r="M84" s="30" t="s">
        <v>53</v>
      </c>
      <c r="N84" s="48">
        <v>1058</v>
      </c>
      <c r="O84" s="48"/>
      <c r="P84" s="48"/>
      <c r="Q84" s="48"/>
      <c r="R84" s="48"/>
    </row>
    <row r="85" spans="2:18" s="2" customFormat="1" ht="9.75">
      <c r="B85" s="66" t="s">
        <v>190</v>
      </c>
      <c r="C85" s="64" t="s">
        <v>51</v>
      </c>
      <c r="D85" s="2" t="s">
        <v>191</v>
      </c>
      <c r="E85" s="1">
        <v>16.1</v>
      </c>
      <c r="F85" s="1">
        <v>351</v>
      </c>
      <c r="G85" s="37">
        <v>15456.68</v>
      </c>
      <c r="H85" s="37">
        <v>1545.67</v>
      </c>
      <c r="I85" s="47">
        <v>37839</v>
      </c>
      <c r="J85" s="47">
        <v>38686</v>
      </c>
      <c r="K85" s="47">
        <v>38686</v>
      </c>
      <c r="L85" s="30">
        <v>476</v>
      </c>
      <c r="M85" s="30" t="s">
        <v>59</v>
      </c>
      <c r="N85" s="48">
        <v>847</v>
      </c>
      <c r="O85" s="48"/>
      <c r="P85" s="48"/>
      <c r="Q85" s="48"/>
      <c r="R85" s="48"/>
    </row>
    <row r="86" spans="2:18" s="2" customFormat="1" ht="9.75">
      <c r="B86" s="66" t="s">
        <v>192</v>
      </c>
      <c r="C86" s="64" t="s">
        <v>51</v>
      </c>
      <c r="D86" s="2" t="s">
        <v>193</v>
      </c>
      <c r="E86" s="1">
        <v>42.8</v>
      </c>
      <c r="F86" s="1">
        <v>456.3</v>
      </c>
      <c r="G86" s="37">
        <v>12959.2</v>
      </c>
      <c r="H86" s="37">
        <v>1295.92</v>
      </c>
      <c r="I86" s="47">
        <v>37886</v>
      </c>
      <c r="J86" s="47">
        <v>38686</v>
      </c>
      <c r="K86" s="47">
        <v>38686</v>
      </c>
      <c r="L86" s="30">
        <v>476</v>
      </c>
      <c r="M86" s="30" t="s">
        <v>194</v>
      </c>
      <c r="N86" s="48">
        <v>800</v>
      </c>
      <c r="O86" s="48"/>
      <c r="P86" s="48"/>
      <c r="Q86" s="48"/>
      <c r="R86" s="48"/>
    </row>
    <row r="87" spans="2:18" s="2" customFormat="1" ht="9.75">
      <c r="B87" s="66" t="s">
        <v>195</v>
      </c>
      <c r="C87" s="64" t="s">
        <v>51</v>
      </c>
      <c r="D87" s="2" t="s">
        <v>196</v>
      </c>
      <c r="E87" s="1">
        <v>28.4</v>
      </c>
      <c r="F87" s="1">
        <v>386.5</v>
      </c>
      <c r="G87" s="37">
        <v>9723.19</v>
      </c>
      <c r="H87" s="37">
        <v>972.32</v>
      </c>
      <c r="I87" s="47">
        <v>37600</v>
      </c>
      <c r="J87" s="47">
        <v>38686</v>
      </c>
      <c r="K87" s="47">
        <v>38686</v>
      </c>
      <c r="L87" s="30">
        <v>476</v>
      </c>
      <c r="M87" s="30" t="s">
        <v>108</v>
      </c>
      <c r="N87" s="48">
        <v>1086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51</v>
      </c>
      <c r="D88" s="2" t="s">
        <v>198</v>
      </c>
      <c r="E88" s="1">
        <v>32.1</v>
      </c>
      <c r="F88" s="1">
        <v>760</v>
      </c>
      <c r="G88" s="37">
        <v>35862.9</v>
      </c>
      <c r="H88" s="37">
        <v>3586.29</v>
      </c>
      <c r="I88" s="47">
        <v>37839</v>
      </c>
      <c r="J88" s="47">
        <v>38686</v>
      </c>
      <c r="K88" s="47">
        <v>38686</v>
      </c>
      <c r="L88" s="30">
        <v>476</v>
      </c>
      <c r="M88" s="30" t="s">
        <v>157</v>
      </c>
      <c r="N88" s="48">
        <v>847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51</v>
      </c>
      <c r="D89" s="2" t="s">
        <v>200</v>
      </c>
      <c r="E89" s="1">
        <v>7.5</v>
      </c>
      <c r="F89" s="1">
        <v>186.6</v>
      </c>
      <c r="G89" s="37">
        <v>8410.2</v>
      </c>
      <c r="H89" s="37">
        <v>8410.2</v>
      </c>
      <c r="I89" s="47">
        <v>37796</v>
      </c>
      <c r="J89" s="47">
        <v>38686</v>
      </c>
      <c r="K89" s="47">
        <v>38686</v>
      </c>
      <c r="L89" s="30">
        <v>476</v>
      </c>
      <c r="M89" s="30" t="s">
        <v>108</v>
      </c>
      <c r="N89" s="48">
        <v>890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151.8</v>
      </c>
      <c r="F90" s="1">
        <v>1352.1</v>
      </c>
      <c r="G90" s="37">
        <v>58635.5</v>
      </c>
      <c r="H90" s="37">
        <v>5863.55</v>
      </c>
      <c r="I90" s="47">
        <v>37593</v>
      </c>
      <c r="J90" s="47">
        <v>38686</v>
      </c>
      <c r="K90" s="47">
        <v>38686</v>
      </c>
      <c r="L90" s="30">
        <v>476</v>
      </c>
      <c r="M90" s="30" t="s">
        <v>56</v>
      </c>
      <c r="N90" s="48">
        <v>1093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27.1</v>
      </c>
      <c r="F91" s="1">
        <v>263.29</v>
      </c>
      <c r="G91" s="37">
        <v>5277.7</v>
      </c>
      <c r="H91" s="37">
        <v>527.77</v>
      </c>
      <c r="I91" s="47">
        <v>37600</v>
      </c>
      <c r="J91" s="47">
        <v>38686</v>
      </c>
      <c r="K91" s="47">
        <v>38686</v>
      </c>
      <c r="L91" s="30">
        <v>476</v>
      </c>
      <c r="M91" s="30" t="s">
        <v>108</v>
      </c>
      <c r="N91" s="48">
        <v>1086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5.7</v>
      </c>
      <c r="F92" s="1">
        <v>41.6</v>
      </c>
      <c r="G92" s="37">
        <v>767.65</v>
      </c>
      <c r="H92" s="37">
        <v>76.77</v>
      </c>
      <c r="I92" s="47">
        <v>37665</v>
      </c>
      <c r="J92" s="47">
        <v>38686</v>
      </c>
      <c r="K92" s="47">
        <v>38686</v>
      </c>
      <c r="L92" s="30">
        <v>476</v>
      </c>
      <c r="M92" s="30" t="s">
        <v>207</v>
      </c>
      <c r="N92" s="48">
        <v>1021</v>
      </c>
      <c r="O92" s="48"/>
      <c r="P92" s="48"/>
      <c r="Q92" s="48"/>
      <c r="R92" s="48"/>
    </row>
    <row r="93" spans="2:18" s="2" customFormat="1" ht="9.75">
      <c r="B93" s="66" t="s">
        <v>208</v>
      </c>
      <c r="C93" s="64" t="s">
        <v>51</v>
      </c>
      <c r="D93" s="2" t="s">
        <v>209</v>
      </c>
      <c r="E93" s="1">
        <v>39.2</v>
      </c>
      <c r="F93" s="1">
        <v>397.2</v>
      </c>
      <c r="G93" s="37">
        <v>14453.6</v>
      </c>
      <c r="H93" s="37">
        <v>1445.36</v>
      </c>
      <c r="I93" s="47">
        <v>37893</v>
      </c>
      <c r="J93" s="47">
        <v>38686</v>
      </c>
      <c r="K93" s="47">
        <v>38686</v>
      </c>
      <c r="L93" s="30">
        <v>476</v>
      </c>
      <c r="M93" s="30" t="s">
        <v>72</v>
      </c>
      <c r="N93" s="48">
        <v>793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42.6</v>
      </c>
      <c r="F94" s="1">
        <v>978</v>
      </c>
      <c r="G94" s="37">
        <v>53705.97</v>
      </c>
      <c r="H94" s="37">
        <v>53705.97</v>
      </c>
      <c r="I94" s="47">
        <v>37972</v>
      </c>
      <c r="J94" s="47">
        <v>38686</v>
      </c>
      <c r="K94" s="47">
        <v>38686</v>
      </c>
      <c r="L94" s="30">
        <v>476</v>
      </c>
      <c r="M94" s="30" t="s">
        <v>59</v>
      </c>
      <c r="N94" s="48">
        <v>714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111.6</v>
      </c>
      <c r="F95" s="1">
        <v>1849.4</v>
      </c>
      <c r="G95" s="37">
        <v>24636.7</v>
      </c>
      <c r="H95" s="37">
        <v>2463.67</v>
      </c>
      <c r="I95" s="47">
        <v>37684</v>
      </c>
      <c r="J95" s="47">
        <v>38686</v>
      </c>
      <c r="K95" s="47">
        <v>38686</v>
      </c>
      <c r="L95" s="30">
        <v>476</v>
      </c>
      <c r="M95" s="30" t="s">
        <v>171</v>
      </c>
      <c r="N95" s="48">
        <v>1002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119.8</v>
      </c>
      <c r="F96" s="1">
        <v>1323.1</v>
      </c>
      <c r="G96" s="37">
        <v>65633.28</v>
      </c>
      <c r="H96" s="37">
        <v>6563.33</v>
      </c>
      <c r="I96" s="47">
        <v>37719</v>
      </c>
      <c r="J96" s="47">
        <v>38686</v>
      </c>
      <c r="K96" s="47">
        <v>38686</v>
      </c>
      <c r="L96" s="30">
        <v>476</v>
      </c>
      <c r="M96" s="30" t="s">
        <v>216</v>
      </c>
      <c r="N96" s="48">
        <v>967</v>
      </c>
      <c r="O96" s="48"/>
      <c r="P96" s="48"/>
      <c r="Q96" s="48"/>
      <c r="R96" s="48"/>
    </row>
    <row r="97" spans="2:18" s="2" customFormat="1" ht="9.75">
      <c r="B97" s="66" t="s">
        <v>217</v>
      </c>
      <c r="C97" s="64" t="s">
        <v>51</v>
      </c>
      <c r="D97" s="2" t="s">
        <v>218</v>
      </c>
      <c r="E97" s="1">
        <v>30</v>
      </c>
      <c r="F97" s="1">
        <v>301.4</v>
      </c>
      <c r="G97" s="37">
        <v>10623.9</v>
      </c>
      <c r="H97" s="37">
        <v>1062.39</v>
      </c>
      <c r="I97" s="47">
        <v>37928</v>
      </c>
      <c r="J97" s="47">
        <v>38686</v>
      </c>
      <c r="K97" s="47">
        <v>38686</v>
      </c>
      <c r="L97" s="30">
        <v>476</v>
      </c>
      <c r="M97" s="30" t="s">
        <v>174</v>
      </c>
      <c r="N97" s="48">
        <v>758</v>
      </c>
      <c r="O97" s="48"/>
      <c r="P97" s="48"/>
      <c r="Q97" s="48"/>
      <c r="R97" s="48"/>
    </row>
    <row r="98" spans="2:18" s="2" customFormat="1" ht="9.75">
      <c r="B98" s="66" t="s">
        <v>219</v>
      </c>
      <c r="C98" s="64" t="s">
        <v>51</v>
      </c>
      <c r="D98" s="2" t="s">
        <v>220</v>
      </c>
      <c r="E98" s="1">
        <v>133.8</v>
      </c>
      <c r="F98" s="1">
        <v>2231.8</v>
      </c>
      <c r="G98" s="37">
        <v>39401</v>
      </c>
      <c r="H98" s="37">
        <v>3940.1</v>
      </c>
      <c r="I98" s="47">
        <v>37635</v>
      </c>
      <c r="J98" s="47">
        <v>38686</v>
      </c>
      <c r="K98" s="47">
        <v>38686</v>
      </c>
      <c r="L98" s="30">
        <v>476</v>
      </c>
      <c r="M98" s="30" t="s">
        <v>75</v>
      </c>
      <c r="N98" s="48">
        <v>1051</v>
      </c>
      <c r="O98" s="48"/>
      <c r="P98" s="48"/>
      <c r="Q98" s="48"/>
      <c r="R98" s="48"/>
    </row>
    <row r="99" spans="2:18" s="2" customFormat="1" ht="9.75">
      <c r="B99" s="66" t="s">
        <v>221</v>
      </c>
      <c r="C99" s="64" t="s">
        <v>51</v>
      </c>
      <c r="D99" s="2" t="s">
        <v>222</v>
      </c>
      <c r="E99" s="1">
        <v>29.9</v>
      </c>
      <c r="F99" s="1">
        <v>307.8</v>
      </c>
      <c r="G99" s="37">
        <v>10325.4</v>
      </c>
      <c r="H99" s="37">
        <v>1032.54</v>
      </c>
      <c r="I99" s="47">
        <v>37593</v>
      </c>
      <c r="J99" s="47">
        <v>38686</v>
      </c>
      <c r="K99" s="47">
        <v>38686</v>
      </c>
      <c r="L99" s="30">
        <v>476</v>
      </c>
      <c r="M99" s="30" t="s">
        <v>56</v>
      </c>
      <c r="N99" s="48">
        <v>1093</v>
      </c>
      <c r="O99" s="48"/>
      <c r="P99" s="48"/>
      <c r="Q99" s="48"/>
      <c r="R99" s="48"/>
    </row>
    <row r="100" spans="2:18" s="2" customFormat="1" ht="9.75">
      <c r="B100" s="66" t="s">
        <v>223</v>
      </c>
      <c r="C100" s="64" t="s">
        <v>51</v>
      </c>
      <c r="D100" s="2" t="s">
        <v>224</v>
      </c>
      <c r="E100" s="1">
        <v>22.6</v>
      </c>
      <c r="F100" s="1">
        <v>543.2</v>
      </c>
      <c r="G100" s="37">
        <v>21144.5</v>
      </c>
      <c r="H100" s="37">
        <v>2114.45</v>
      </c>
      <c r="I100" s="47">
        <v>38077</v>
      </c>
      <c r="J100" s="47">
        <v>38686</v>
      </c>
      <c r="K100" s="47">
        <v>38686</v>
      </c>
      <c r="L100" s="30">
        <v>476</v>
      </c>
      <c r="M100" s="30" t="s">
        <v>157</v>
      </c>
      <c r="N100" s="48">
        <v>609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7</v>
      </c>
      <c r="F101" s="1">
        <v>55</v>
      </c>
      <c r="G101" s="37">
        <v>1595.48</v>
      </c>
      <c r="H101" s="37">
        <v>159.55</v>
      </c>
      <c r="I101" s="47">
        <v>37928</v>
      </c>
      <c r="J101" s="47">
        <v>38686</v>
      </c>
      <c r="K101" s="47">
        <v>38686</v>
      </c>
      <c r="L101" s="30">
        <v>476</v>
      </c>
      <c r="M101" s="30" t="s">
        <v>174</v>
      </c>
      <c r="N101" s="48">
        <v>758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42</v>
      </c>
      <c r="F102" s="1">
        <v>982.1</v>
      </c>
      <c r="G102" s="37">
        <v>31452</v>
      </c>
      <c r="H102" s="37">
        <v>7548.48</v>
      </c>
      <c r="I102" s="47">
        <v>37956</v>
      </c>
      <c r="J102" s="47">
        <v>38686</v>
      </c>
      <c r="K102" s="47">
        <v>38686</v>
      </c>
      <c r="L102" s="30">
        <v>476</v>
      </c>
      <c r="M102" s="30" t="s">
        <v>229</v>
      </c>
      <c r="N102" s="48">
        <v>730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51.6</v>
      </c>
      <c r="F103" s="1">
        <v>1460.6</v>
      </c>
      <c r="G103" s="37">
        <v>28010.8</v>
      </c>
      <c r="H103" s="37">
        <v>2801.8</v>
      </c>
      <c r="I103" s="47">
        <v>37782</v>
      </c>
      <c r="J103" s="47">
        <v>38868</v>
      </c>
      <c r="K103" s="47">
        <v>38868</v>
      </c>
      <c r="L103" s="30">
        <v>658</v>
      </c>
      <c r="M103" s="30" t="s">
        <v>72</v>
      </c>
      <c r="N103" s="48">
        <v>1086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65</v>
      </c>
      <c r="F104" s="1">
        <v>1914.3</v>
      </c>
      <c r="G104" s="37">
        <v>57174.65</v>
      </c>
      <c r="H104" s="37">
        <v>6061.47</v>
      </c>
      <c r="I104" s="47">
        <v>37949</v>
      </c>
      <c r="J104" s="47">
        <v>38868</v>
      </c>
      <c r="K104" s="47">
        <v>38868</v>
      </c>
      <c r="L104" s="30">
        <v>658</v>
      </c>
      <c r="M104" s="30" t="s">
        <v>72</v>
      </c>
      <c r="N104" s="48">
        <v>919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71</v>
      </c>
      <c r="F105" s="1">
        <v>1148</v>
      </c>
      <c r="G105" s="37">
        <v>34779</v>
      </c>
      <c r="H105" s="37">
        <v>3477.9</v>
      </c>
      <c r="I105" s="47">
        <v>38085</v>
      </c>
      <c r="J105" s="47">
        <v>38868</v>
      </c>
      <c r="K105" s="47">
        <v>38868</v>
      </c>
      <c r="L105" s="30">
        <v>658</v>
      </c>
      <c r="M105" s="30" t="s">
        <v>236</v>
      </c>
      <c r="N105" s="48">
        <v>783</v>
      </c>
      <c r="O105" s="48"/>
      <c r="P105" s="48"/>
      <c r="Q105" s="48"/>
      <c r="R105" s="48"/>
    </row>
    <row r="106" spans="2:18" s="2" customFormat="1" ht="9.75">
      <c r="B106" s="66" t="s">
        <v>237</v>
      </c>
      <c r="C106" s="64" t="s">
        <v>51</v>
      </c>
      <c r="D106" s="2" t="s">
        <v>238</v>
      </c>
      <c r="E106" s="1">
        <v>55</v>
      </c>
      <c r="F106" s="1">
        <v>908.2</v>
      </c>
      <c r="G106" s="37">
        <v>28928.9</v>
      </c>
      <c r="H106" s="37">
        <v>2892.89</v>
      </c>
      <c r="I106" s="47">
        <v>37972</v>
      </c>
      <c r="J106" s="47">
        <v>38868</v>
      </c>
      <c r="K106" s="47">
        <v>38868</v>
      </c>
      <c r="L106" s="30">
        <v>658</v>
      </c>
      <c r="M106" s="30" t="s">
        <v>157</v>
      </c>
      <c r="N106" s="48">
        <v>896</v>
      </c>
      <c r="O106" s="48"/>
      <c r="P106" s="48"/>
      <c r="Q106" s="48"/>
      <c r="R106" s="48"/>
    </row>
    <row r="107" spans="2:18" s="2" customFormat="1" ht="9.75">
      <c r="B107" s="66" t="s">
        <v>239</v>
      </c>
      <c r="C107" s="64" t="s">
        <v>51</v>
      </c>
      <c r="D107" s="2" t="s">
        <v>240</v>
      </c>
      <c r="E107" s="1">
        <v>39.6</v>
      </c>
      <c r="F107" s="1">
        <v>598.4</v>
      </c>
      <c r="G107" s="37">
        <v>12886</v>
      </c>
      <c r="H107" s="37">
        <v>1288.6</v>
      </c>
      <c r="I107" s="47">
        <v>38112</v>
      </c>
      <c r="J107" s="47">
        <v>38868</v>
      </c>
      <c r="K107" s="47">
        <v>38868</v>
      </c>
      <c r="L107" s="30">
        <v>658</v>
      </c>
      <c r="M107" s="30" t="s">
        <v>164</v>
      </c>
      <c r="N107" s="48">
        <v>756</v>
      </c>
      <c r="O107" s="48"/>
      <c r="P107" s="48"/>
      <c r="Q107" s="48"/>
      <c r="R107" s="48"/>
    </row>
    <row r="108" spans="2:18" s="2" customFormat="1" ht="9.75">
      <c r="B108" s="66" t="s">
        <v>241</v>
      </c>
      <c r="C108" s="64" t="s">
        <v>51</v>
      </c>
      <c r="D108" s="2" t="s">
        <v>242</v>
      </c>
      <c r="E108" s="1">
        <v>88.7</v>
      </c>
      <c r="F108" s="1">
        <v>1901.4</v>
      </c>
      <c r="G108" s="37">
        <v>48702.26</v>
      </c>
      <c r="H108" s="37">
        <v>22402.81</v>
      </c>
      <c r="I108" s="47">
        <v>37902</v>
      </c>
      <c r="J108" s="47">
        <v>38868</v>
      </c>
      <c r="K108" s="47">
        <v>38868</v>
      </c>
      <c r="L108" s="30">
        <v>658</v>
      </c>
      <c r="M108" s="30" t="s">
        <v>243</v>
      </c>
      <c r="N108" s="48">
        <v>966</v>
      </c>
      <c r="O108" s="48"/>
      <c r="P108" s="48"/>
      <c r="Q108" s="48"/>
      <c r="R108" s="48"/>
    </row>
    <row r="109" spans="2:18" s="2" customFormat="1" ht="9.75">
      <c r="B109" s="66" t="s">
        <v>244</v>
      </c>
      <c r="C109" s="64" t="s">
        <v>120</v>
      </c>
      <c r="D109" s="2" t="s">
        <v>245</v>
      </c>
      <c r="E109" s="1">
        <v>59.6</v>
      </c>
      <c r="F109" s="1">
        <v>1131.4</v>
      </c>
      <c r="G109" s="37">
        <v>19165.55</v>
      </c>
      <c r="H109" s="37">
        <v>1916.56</v>
      </c>
      <c r="I109" s="47">
        <v>37705</v>
      </c>
      <c r="J109" s="47">
        <v>38868</v>
      </c>
      <c r="K109" s="47">
        <v>38868</v>
      </c>
      <c r="L109" s="30">
        <v>658</v>
      </c>
      <c r="M109" s="30" t="s">
        <v>59</v>
      </c>
      <c r="N109" s="48">
        <v>1163</v>
      </c>
      <c r="O109" s="48"/>
      <c r="P109" s="48"/>
      <c r="Q109" s="48"/>
      <c r="R109" s="48"/>
    </row>
    <row r="110" spans="2:18" s="2" customFormat="1" ht="9.75">
      <c r="B110" s="66" t="s">
        <v>246</v>
      </c>
      <c r="C110" s="64" t="s">
        <v>51</v>
      </c>
      <c r="D110" s="2" t="s">
        <v>247</v>
      </c>
      <c r="E110" s="1">
        <v>5.5</v>
      </c>
      <c r="F110" s="1">
        <v>102.93</v>
      </c>
      <c r="G110" s="37">
        <v>3411.77</v>
      </c>
      <c r="H110" s="37">
        <v>341.18</v>
      </c>
      <c r="I110" s="47">
        <v>37810</v>
      </c>
      <c r="J110" s="47">
        <v>38898</v>
      </c>
      <c r="K110" s="47">
        <v>38898</v>
      </c>
      <c r="L110" s="30">
        <v>688</v>
      </c>
      <c r="M110" s="30" t="s">
        <v>56</v>
      </c>
      <c r="N110" s="48">
        <v>1088</v>
      </c>
      <c r="O110" s="48"/>
      <c r="P110" s="48"/>
      <c r="Q110" s="48"/>
      <c r="R110" s="48"/>
    </row>
    <row r="111" spans="2:18" s="2" customFormat="1" ht="9.75">
      <c r="B111" s="66" t="s">
        <v>248</v>
      </c>
      <c r="C111" s="64" t="s">
        <v>51</v>
      </c>
      <c r="D111" s="2" t="s">
        <v>249</v>
      </c>
      <c r="E111" s="1">
        <v>23.4</v>
      </c>
      <c r="F111" s="1">
        <v>657.6</v>
      </c>
      <c r="G111" s="37">
        <v>22036.28</v>
      </c>
      <c r="H111" s="37">
        <v>22036.28</v>
      </c>
      <c r="I111" s="47">
        <v>37796</v>
      </c>
      <c r="J111" s="47">
        <v>38898</v>
      </c>
      <c r="K111" s="47">
        <v>38898</v>
      </c>
      <c r="L111" s="30">
        <v>688</v>
      </c>
      <c r="M111" s="30" t="s">
        <v>146</v>
      </c>
      <c r="N111" s="48">
        <v>1102</v>
      </c>
      <c r="O111" s="48"/>
      <c r="P111" s="48"/>
      <c r="Q111" s="48"/>
      <c r="R111" s="48"/>
    </row>
    <row r="112" spans="2:18" s="2" customFormat="1" ht="9.75">
      <c r="B112" s="66" t="s">
        <v>250</v>
      </c>
      <c r="C112" s="64" t="s">
        <v>51</v>
      </c>
      <c r="D112" s="2" t="s">
        <v>251</v>
      </c>
      <c r="E112" s="1">
        <v>44</v>
      </c>
      <c r="F112" s="1">
        <v>830.4</v>
      </c>
      <c r="G112" s="37">
        <v>31006.4</v>
      </c>
      <c r="H112" s="37">
        <v>3100.64</v>
      </c>
      <c r="I112" s="47">
        <v>37972</v>
      </c>
      <c r="J112" s="47">
        <v>39051</v>
      </c>
      <c r="K112" s="47">
        <v>39051</v>
      </c>
      <c r="L112" s="30">
        <v>841</v>
      </c>
      <c r="M112" s="30" t="s">
        <v>157</v>
      </c>
      <c r="N112" s="48">
        <v>1079</v>
      </c>
      <c r="O112" s="48"/>
      <c r="P112" s="48"/>
      <c r="Q112" s="48"/>
      <c r="R112" s="48"/>
    </row>
    <row r="113" spans="2:18" s="2" customFormat="1" ht="9.75">
      <c r="B113" s="66" t="s">
        <v>252</v>
      </c>
      <c r="C113" s="64" t="s">
        <v>51</v>
      </c>
      <c r="D113" s="2" t="s">
        <v>253</v>
      </c>
      <c r="E113" s="1">
        <v>69.7</v>
      </c>
      <c r="F113" s="1">
        <v>1665</v>
      </c>
      <c r="G113" s="37">
        <v>35806.24</v>
      </c>
      <c r="H113" s="37">
        <v>35806.24</v>
      </c>
      <c r="I113" s="47">
        <v>37825</v>
      </c>
      <c r="J113" s="47">
        <v>39051</v>
      </c>
      <c r="K113" s="47">
        <v>39051</v>
      </c>
      <c r="L113" s="30">
        <v>841</v>
      </c>
      <c r="M113" s="30" t="s">
        <v>146</v>
      </c>
      <c r="N113" s="48">
        <v>1226</v>
      </c>
      <c r="O113" s="48"/>
      <c r="P113" s="48"/>
      <c r="Q113" s="48"/>
      <c r="R113" s="48"/>
    </row>
    <row r="114" spans="2:18" s="2" customFormat="1" ht="9.75">
      <c r="B114" s="66" t="s">
        <v>254</v>
      </c>
      <c r="C114" s="64" t="s">
        <v>51</v>
      </c>
      <c r="D114" s="2" t="s">
        <v>255</v>
      </c>
      <c r="E114" s="1">
        <v>21.3</v>
      </c>
      <c r="F114" s="1">
        <v>336.6</v>
      </c>
      <c r="G114" s="37">
        <v>6785.38</v>
      </c>
      <c r="H114" s="37">
        <v>678.54</v>
      </c>
      <c r="I114" s="47">
        <v>37902</v>
      </c>
      <c r="J114" s="47">
        <v>39051</v>
      </c>
      <c r="K114" s="47">
        <v>39051</v>
      </c>
      <c r="L114" s="30">
        <v>841</v>
      </c>
      <c r="M114" s="30" t="s">
        <v>59</v>
      </c>
      <c r="N114" s="48">
        <v>1149</v>
      </c>
      <c r="O114" s="48"/>
      <c r="P114" s="48"/>
      <c r="Q114" s="48"/>
      <c r="R114" s="48"/>
    </row>
    <row r="115" spans="2:18" s="2" customFormat="1" ht="9.75">
      <c r="B115" s="66" t="s">
        <v>256</v>
      </c>
      <c r="C115" s="64" t="s">
        <v>51</v>
      </c>
      <c r="D115" s="2" t="s">
        <v>257</v>
      </c>
      <c r="E115" s="1">
        <v>75.7</v>
      </c>
      <c r="F115" s="1">
        <v>1076.6</v>
      </c>
      <c r="G115" s="37">
        <v>28327.87</v>
      </c>
      <c r="H115" s="37">
        <v>2832.79</v>
      </c>
      <c r="I115" s="47">
        <v>38047</v>
      </c>
      <c r="J115" s="47">
        <v>39051</v>
      </c>
      <c r="K115" s="47">
        <v>39051</v>
      </c>
      <c r="L115" s="30">
        <v>841</v>
      </c>
      <c r="M115" s="30" t="s">
        <v>258</v>
      </c>
      <c r="N115" s="48">
        <v>1004</v>
      </c>
      <c r="O115" s="48"/>
      <c r="P115" s="48"/>
      <c r="Q115" s="48"/>
      <c r="R115" s="48"/>
    </row>
    <row r="116" spans="2:18" s="2" customFormat="1" ht="9.75">
      <c r="B116" s="66" t="s">
        <v>259</v>
      </c>
      <c r="C116" s="64" t="s">
        <v>51</v>
      </c>
      <c r="D116" s="2" t="s">
        <v>260</v>
      </c>
      <c r="E116" s="1">
        <v>37.7</v>
      </c>
      <c r="F116" s="1">
        <v>519.7</v>
      </c>
      <c r="G116" s="37">
        <v>12738.74</v>
      </c>
      <c r="H116" s="37">
        <v>1273.87</v>
      </c>
      <c r="I116" s="47">
        <v>38105</v>
      </c>
      <c r="J116" s="47">
        <v>39051</v>
      </c>
      <c r="K116" s="47">
        <v>39051</v>
      </c>
      <c r="L116" s="30">
        <v>841</v>
      </c>
      <c r="M116" s="30" t="s">
        <v>157</v>
      </c>
      <c r="N116" s="48">
        <v>946</v>
      </c>
      <c r="O116" s="48"/>
      <c r="P116" s="48"/>
      <c r="Q116" s="48"/>
      <c r="R116" s="48"/>
    </row>
    <row r="117" spans="2:18" s="2" customFormat="1" ht="9.75">
      <c r="B117" s="66" t="s">
        <v>261</v>
      </c>
      <c r="C117" s="64" t="s">
        <v>51</v>
      </c>
      <c r="D117" s="2" t="s">
        <v>262</v>
      </c>
      <c r="E117" s="1">
        <v>54.5</v>
      </c>
      <c r="F117" s="1">
        <v>1071</v>
      </c>
      <c r="G117" s="37">
        <v>22472.09</v>
      </c>
      <c r="H117" s="37">
        <v>22472.09</v>
      </c>
      <c r="I117" s="47">
        <v>37825</v>
      </c>
      <c r="J117" s="47">
        <v>39051</v>
      </c>
      <c r="K117" s="47">
        <v>39051</v>
      </c>
      <c r="L117" s="30">
        <v>841</v>
      </c>
      <c r="M117" s="30" t="s">
        <v>146</v>
      </c>
      <c r="N117" s="48">
        <v>1226</v>
      </c>
      <c r="O117" s="48"/>
      <c r="P117" s="48"/>
      <c r="Q117" s="48"/>
      <c r="R117" s="48"/>
    </row>
    <row r="118" spans="2:18" s="2" customFormat="1" ht="9.75">
      <c r="B118" s="66" t="s">
        <v>263</v>
      </c>
      <c r="C118" s="64" t="s">
        <v>51</v>
      </c>
      <c r="D118" s="2" t="s">
        <v>264</v>
      </c>
      <c r="E118" s="1">
        <v>78.6</v>
      </c>
      <c r="F118" s="1">
        <v>1236</v>
      </c>
      <c r="G118" s="37">
        <v>39388.39</v>
      </c>
      <c r="H118" s="37">
        <v>17805.73</v>
      </c>
      <c r="I118" s="47">
        <v>38047</v>
      </c>
      <c r="J118" s="47">
        <v>39051</v>
      </c>
      <c r="K118" s="47">
        <v>39051</v>
      </c>
      <c r="L118" s="30">
        <v>841</v>
      </c>
      <c r="M118" s="30" t="s">
        <v>69</v>
      </c>
      <c r="N118" s="48">
        <v>1004</v>
      </c>
      <c r="O118" s="48"/>
      <c r="P118" s="48"/>
      <c r="Q118" s="48"/>
      <c r="R118" s="48"/>
    </row>
    <row r="119" spans="2:18" s="2" customFormat="1" ht="9.75">
      <c r="B119" s="66" t="s">
        <v>265</v>
      </c>
      <c r="C119" s="64" t="s">
        <v>51</v>
      </c>
      <c r="D119" s="2" t="s">
        <v>266</v>
      </c>
      <c r="E119" s="1">
        <v>54</v>
      </c>
      <c r="F119" s="1">
        <v>367.7</v>
      </c>
      <c r="G119" s="37">
        <v>10191.41</v>
      </c>
      <c r="H119" s="37">
        <v>1019.14</v>
      </c>
      <c r="I119" s="47">
        <v>38082</v>
      </c>
      <c r="J119" s="47">
        <v>39051</v>
      </c>
      <c r="K119" s="47">
        <v>39051</v>
      </c>
      <c r="L119" s="30">
        <v>841</v>
      </c>
      <c r="M119" s="30" t="s">
        <v>267</v>
      </c>
      <c r="N119" s="48">
        <v>969</v>
      </c>
      <c r="O119" s="48"/>
      <c r="P119" s="48"/>
      <c r="Q119" s="48"/>
      <c r="R119" s="48"/>
    </row>
    <row r="120" spans="2:18" s="2" customFormat="1" ht="9.75">
      <c r="B120" s="66" t="s">
        <v>268</v>
      </c>
      <c r="C120" s="64" t="s">
        <v>51</v>
      </c>
      <c r="D120" s="2" t="s">
        <v>269</v>
      </c>
      <c r="E120" s="1">
        <v>116</v>
      </c>
      <c r="F120" s="1">
        <v>1313.8</v>
      </c>
      <c r="G120" s="37">
        <v>55079.5</v>
      </c>
      <c r="H120" s="37">
        <v>5507.95</v>
      </c>
      <c r="I120" s="47">
        <v>37895</v>
      </c>
      <c r="J120" s="47">
        <v>39051</v>
      </c>
      <c r="K120" s="47">
        <v>39051</v>
      </c>
      <c r="L120" s="30">
        <v>841</v>
      </c>
      <c r="M120" s="30" t="s">
        <v>171</v>
      </c>
      <c r="N120" s="48">
        <v>1156</v>
      </c>
      <c r="O120" s="48"/>
      <c r="P120" s="48"/>
      <c r="Q120" s="48"/>
      <c r="R120" s="48"/>
    </row>
    <row r="121" spans="2:18" s="2" customFormat="1" ht="9.75">
      <c r="B121" s="66" t="s">
        <v>270</v>
      </c>
      <c r="C121" s="64" t="s">
        <v>51</v>
      </c>
      <c r="D121" s="2" t="s">
        <v>271</v>
      </c>
      <c r="E121" s="1">
        <v>38</v>
      </c>
      <c r="F121" s="1">
        <v>926.6</v>
      </c>
      <c r="G121" s="37">
        <v>36228.9</v>
      </c>
      <c r="H121" s="37">
        <v>16303.02</v>
      </c>
      <c r="I121" s="47">
        <v>38117</v>
      </c>
      <c r="J121" s="47">
        <v>39051</v>
      </c>
      <c r="K121" s="47">
        <v>39051</v>
      </c>
      <c r="L121" s="30">
        <v>841</v>
      </c>
      <c r="M121" s="30" t="s">
        <v>69</v>
      </c>
      <c r="N121" s="48">
        <v>934</v>
      </c>
      <c r="O121" s="48"/>
      <c r="P121" s="48"/>
      <c r="Q121" s="48"/>
      <c r="R121" s="48"/>
    </row>
    <row r="122" spans="2:18" s="2" customFormat="1" ht="9.75">
      <c r="B122" s="66" t="s">
        <v>272</v>
      </c>
      <c r="C122" s="64" t="s">
        <v>51</v>
      </c>
      <c r="D122" s="2" t="s">
        <v>273</v>
      </c>
      <c r="E122" s="1">
        <v>95</v>
      </c>
      <c r="F122" s="1">
        <v>2016.6</v>
      </c>
      <c r="G122" s="37">
        <v>72781.55</v>
      </c>
      <c r="H122" s="37">
        <v>7278.16</v>
      </c>
      <c r="I122" s="47">
        <v>38112</v>
      </c>
      <c r="J122" s="47">
        <v>39051</v>
      </c>
      <c r="K122" s="47">
        <v>39051</v>
      </c>
      <c r="L122" s="30">
        <v>841</v>
      </c>
      <c r="M122" s="30" t="s">
        <v>146</v>
      </c>
      <c r="N122" s="48">
        <v>939</v>
      </c>
      <c r="O122" s="48"/>
      <c r="P122" s="48"/>
      <c r="Q122" s="48"/>
      <c r="R122" s="48"/>
    </row>
    <row r="123" spans="2:18" s="2" customFormat="1" ht="9.75">
      <c r="B123" s="66" t="s">
        <v>274</v>
      </c>
      <c r="C123" s="64" t="s">
        <v>51</v>
      </c>
      <c r="D123" s="2" t="s">
        <v>275</v>
      </c>
      <c r="E123" s="1">
        <v>31.5</v>
      </c>
      <c r="F123" s="1">
        <v>506</v>
      </c>
      <c r="G123" s="37">
        <v>24103</v>
      </c>
      <c r="H123" s="37">
        <v>16631.07</v>
      </c>
      <c r="I123" s="47">
        <v>38154</v>
      </c>
      <c r="J123" s="47">
        <v>39051</v>
      </c>
      <c r="K123" s="47">
        <v>39051</v>
      </c>
      <c r="L123" s="30">
        <v>841</v>
      </c>
      <c r="M123" s="30" t="s">
        <v>72</v>
      </c>
      <c r="N123" s="48">
        <v>897</v>
      </c>
      <c r="O123" s="48"/>
      <c r="P123" s="48"/>
      <c r="Q123" s="48"/>
      <c r="R123" s="48"/>
    </row>
    <row r="124" spans="2:18" s="2" customFormat="1" ht="9.75">
      <c r="B124" s="66" t="s">
        <v>276</v>
      </c>
      <c r="C124" s="64" t="s">
        <v>51</v>
      </c>
      <c r="D124" s="2" t="s">
        <v>277</v>
      </c>
      <c r="E124" s="1">
        <v>20.2</v>
      </c>
      <c r="F124" s="1">
        <v>463.85</v>
      </c>
      <c r="G124" s="37">
        <v>17826.32</v>
      </c>
      <c r="H124" s="37">
        <v>1782.63</v>
      </c>
      <c r="I124" s="47">
        <v>38174</v>
      </c>
      <c r="J124" s="47">
        <v>39051</v>
      </c>
      <c r="K124" s="47">
        <v>39051</v>
      </c>
      <c r="L124" s="30">
        <v>841</v>
      </c>
      <c r="M124" s="30" t="s">
        <v>72</v>
      </c>
      <c r="N124" s="48">
        <v>877</v>
      </c>
      <c r="O124" s="48"/>
      <c r="P124" s="48"/>
      <c r="Q124" s="48"/>
      <c r="R124" s="48"/>
    </row>
    <row r="125" spans="2:18" s="2" customFormat="1" ht="9.75">
      <c r="B125" s="66" t="s">
        <v>278</v>
      </c>
      <c r="C125" s="64" t="s">
        <v>120</v>
      </c>
      <c r="D125" s="2" t="s">
        <v>279</v>
      </c>
      <c r="E125" s="1">
        <v>81.4</v>
      </c>
      <c r="F125" s="1">
        <v>353.9</v>
      </c>
      <c r="G125" s="37">
        <v>16424.06</v>
      </c>
      <c r="H125" s="37">
        <v>1642.41</v>
      </c>
      <c r="I125" s="47">
        <v>37951</v>
      </c>
      <c r="J125" s="47">
        <v>39051</v>
      </c>
      <c r="K125" s="47">
        <v>39051</v>
      </c>
      <c r="L125" s="30">
        <v>841</v>
      </c>
      <c r="M125" s="30" t="s">
        <v>280</v>
      </c>
      <c r="N125" s="48">
        <v>1100</v>
      </c>
      <c r="O125" s="48"/>
      <c r="P125" s="48"/>
      <c r="Q125" s="48"/>
      <c r="R125" s="48"/>
    </row>
    <row r="126" spans="2:18" s="2" customFormat="1" ht="9.75">
      <c r="B126" s="66" t="s">
        <v>281</v>
      </c>
      <c r="C126" s="64" t="s">
        <v>51</v>
      </c>
      <c r="D126" s="2" t="s">
        <v>282</v>
      </c>
      <c r="E126" s="1">
        <v>12</v>
      </c>
      <c r="F126" s="1">
        <v>263.7</v>
      </c>
      <c r="G126" s="37">
        <v>6980.33</v>
      </c>
      <c r="H126" s="37">
        <v>698.03</v>
      </c>
      <c r="I126" s="47">
        <v>37903</v>
      </c>
      <c r="J126" s="47">
        <v>39051</v>
      </c>
      <c r="K126" s="47">
        <v>39051</v>
      </c>
      <c r="L126" s="30">
        <v>841</v>
      </c>
      <c r="M126" s="30" t="s">
        <v>157</v>
      </c>
      <c r="N126" s="48">
        <v>1148</v>
      </c>
      <c r="O126" s="48"/>
      <c r="P126" s="48"/>
      <c r="Q126" s="48"/>
      <c r="R126" s="48"/>
    </row>
    <row r="127" spans="2:18" s="2" customFormat="1" ht="9.75">
      <c r="B127" s="66" t="s">
        <v>283</v>
      </c>
      <c r="C127" s="64" t="s">
        <v>51</v>
      </c>
      <c r="D127" s="2" t="s">
        <v>284</v>
      </c>
      <c r="E127" s="1">
        <v>18.4</v>
      </c>
      <c r="F127" s="1">
        <v>155.5</v>
      </c>
      <c r="G127" s="37">
        <v>5925.19</v>
      </c>
      <c r="H127" s="37">
        <v>592.52</v>
      </c>
      <c r="I127" s="47">
        <v>38210</v>
      </c>
      <c r="J127" s="47">
        <v>39051</v>
      </c>
      <c r="K127" s="47">
        <v>39051</v>
      </c>
      <c r="L127" s="30">
        <v>841</v>
      </c>
      <c r="M127" s="30" t="s">
        <v>243</v>
      </c>
      <c r="N127" s="48">
        <v>841</v>
      </c>
      <c r="O127" s="48"/>
      <c r="P127" s="48"/>
      <c r="Q127" s="48"/>
      <c r="R127" s="48"/>
    </row>
    <row r="128" spans="2:18" s="2" customFormat="1" ht="9.75">
      <c r="B128" s="66" t="s">
        <v>285</v>
      </c>
      <c r="C128" s="64" t="s">
        <v>51</v>
      </c>
      <c r="D128" s="2" t="s">
        <v>286</v>
      </c>
      <c r="E128" s="1">
        <v>45.1</v>
      </c>
      <c r="F128" s="1">
        <v>764</v>
      </c>
      <c r="G128" s="37">
        <v>20224.55</v>
      </c>
      <c r="H128" s="37">
        <v>20224.55</v>
      </c>
      <c r="I128" s="47">
        <v>38118</v>
      </c>
      <c r="J128" s="47">
        <v>39051</v>
      </c>
      <c r="K128" s="47">
        <v>39051</v>
      </c>
      <c r="L128" s="30">
        <v>841</v>
      </c>
      <c r="M128" s="30" t="s">
        <v>243</v>
      </c>
      <c r="N128" s="48">
        <v>933</v>
      </c>
      <c r="O128" s="48"/>
      <c r="P128" s="48"/>
      <c r="Q128" s="48"/>
      <c r="R128" s="48"/>
    </row>
    <row r="129" spans="2:18" s="2" customFormat="1" ht="9.75">
      <c r="B129" s="66" t="s">
        <v>287</v>
      </c>
      <c r="C129" s="64" t="s">
        <v>51</v>
      </c>
      <c r="D129" s="2" t="s">
        <v>288</v>
      </c>
      <c r="E129" s="1">
        <v>78.6</v>
      </c>
      <c r="F129" s="1">
        <v>1086</v>
      </c>
      <c r="G129" s="37">
        <v>34998.15</v>
      </c>
      <c r="H129" s="37">
        <v>3499.82</v>
      </c>
      <c r="I129" s="47">
        <v>38029</v>
      </c>
      <c r="J129" s="47">
        <v>39051</v>
      </c>
      <c r="K129" s="47">
        <v>39051</v>
      </c>
      <c r="L129" s="30">
        <v>841</v>
      </c>
      <c r="M129" s="30" t="s">
        <v>108</v>
      </c>
      <c r="N129" s="48">
        <v>1022</v>
      </c>
      <c r="O129" s="48"/>
      <c r="P129" s="48"/>
      <c r="Q129" s="48"/>
      <c r="R129" s="48"/>
    </row>
    <row r="130" spans="2:18" s="2" customFormat="1" ht="9.75">
      <c r="B130" s="66" t="s">
        <v>289</v>
      </c>
      <c r="C130" s="64" t="s">
        <v>51</v>
      </c>
      <c r="D130" s="2" t="s">
        <v>290</v>
      </c>
      <c r="E130" s="1">
        <v>84.4</v>
      </c>
      <c r="F130" s="1">
        <v>972.9</v>
      </c>
      <c r="G130" s="37">
        <v>25151.49</v>
      </c>
      <c r="H130" s="37">
        <v>2515.15</v>
      </c>
      <c r="I130" s="47">
        <v>38047</v>
      </c>
      <c r="J130" s="47">
        <v>39051</v>
      </c>
      <c r="K130" s="47">
        <v>39051</v>
      </c>
      <c r="L130" s="30">
        <v>841</v>
      </c>
      <c r="M130" s="30" t="s">
        <v>280</v>
      </c>
      <c r="N130" s="48">
        <v>1004</v>
      </c>
      <c r="O130" s="48"/>
      <c r="P130" s="48"/>
      <c r="Q130" s="48"/>
      <c r="R130" s="48"/>
    </row>
    <row r="131" spans="2:18" s="2" customFormat="1" ht="9.75">
      <c r="B131" s="66" t="s">
        <v>291</v>
      </c>
      <c r="C131" s="64" t="s">
        <v>51</v>
      </c>
      <c r="D131" s="2" t="s">
        <v>292</v>
      </c>
      <c r="E131" s="1">
        <v>145.9</v>
      </c>
      <c r="F131" s="1">
        <v>1413.2</v>
      </c>
      <c r="G131" s="37">
        <v>40590.71</v>
      </c>
      <c r="H131" s="37">
        <v>4059.07</v>
      </c>
      <c r="I131" s="47">
        <v>38103</v>
      </c>
      <c r="J131" s="47">
        <v>39051</v>
      </c>
      <c r="K131" s="47">
        <v>39051</v>
      </c>
      <c r="L131" s="30">
        <v>841</v>
      </c>
      <c r="M131" s="30" t="s">
        <v>293</v>
      </c>
      <c r="N131" s="48">
        <v>948</v>
      </c>
      <c r="O131" s="48"/>
      <c r="P131" s="48"/>
      <c r="Q131" s="48"/>
      <c r="R131" s="48"/>
    </row>
    <row r="132" spans="2:18" s="2" customFormat="1" ht="9.75">
      <c r="B132" s="66" t="s">
        <v>294</v>
      </c>
      <c r="C132" s="64" t="s">
        <v>51</v>
      </c>
      <c r="D132" s="2" t="s">
        <v>295</v>
      </c>
      <c r="E132" s="1">
        <v>28.8</v>
      </c>
      <c r="F132" s="1">
        <v>393.83</v>
      </c>
      <c r="G132" s="37">
        <v>12286.3</v>
      </c>
      <c r="H132" s="37">
        <v>2478.76</v>
      </c>
      <c r="I132" s="47">
        <v>38208</v>
      </c>
      <c r="J132" s="47">
        <v>39051</v>
      </c>
      <c r="K132" s="47">
        <v>39051</v>
      </c>
      <c r="L132" s="30">
        <v>841</v>
      </c>
      <c r="M132" s="30" t="s">
        <v>293</v>
      </c>
      <c r="N132" s="48">
        <v>843</v>
      </c>
      <c r="O132" s="48"/>
      <c r="P132" s="48"/>
      <c r="Q132" s="48"/>
      <c r="R132" s="48"/>
    </row>
    <row r="133" spans="2:18" s="2" customFormat="1" ht="9.75">
      <c r="B133" s="66" t="s">
        <v>296</v>
      </c>
      <c r="C133" s="64" t="s">
        <v>51</v>
      </c>
      <c r="D133" s="2" t="s">
        <v>297</v>
      </c>
      <c r="E133" s="1">
        <v>36.8</v>
      </c>
      <c r="F133" s="1">
        <v>915.5</v>
      </c>
      <c r="G133" s="37">
        <v>39699.07</v>
      </c>
      <c r="H133" s="37">
        <v>3969.91</v>
      </c>
      <c r="I133" s="47">
        <v>38105</v>
      </c>
      <c r="J133" s="47">
        <v>39051</v>
      </c>
      <c r="K133" s="47">
        <v>39051</v>
      </c>
      <c r="L133" s="30">
        <v>841</v>
      </c>
      <c r="M133" s="30" t="s">
        <v>157</v>
      </c>
      <c r="N133" s="48">
        <v>946</v>
      </c>
      <c r="O133" s="48"/>
      <c r="P133" s="48"/>
      <c r="Q133" s="48"/>
      <c r="R133" s="48"/>
    </row>
    <row r="134" spans="2:18" s="2" customFormat="1" ht="9.75">
      <c r="B134" s="66" t="s">
        <v>298</v>
      </c>
      <c r="C134" s="64" t="s">
        <v>51</v>
      </c>
      <c r="D134" s="2" t="s">
        <v>299</v>
      </c>
      <c r="E134" s="1">
        <v>40</v>
      </c>
      <c r="F134" s="1">
        <v>715</v>
      </c>
      <c r="G134" s="37">
        <v>16209.8</v>
      </c>
      <c r="H134" s="37">
        <v>11346.86</v>
      </c>
      <c r="I134" s="47">
        <v>37748</v>
      </c>
      <c r="J134" s="47">
        <v>39233</v>
      </c>
      <c r="K134" s="47">
        <v>39233</v>
      </c>
      <c r="L134" s="30">
        <v>1023</v>
      </c>
      <c r="M134" s="30" t="s">
        <v>243</v>
      </c>
      <c r="N134" s="48">
        <v>1485</v>
      </c>
      <c r="O134" s="48"/>
      <c r="P134" s="48"/>
      <c r="Q134" s="48"/>
      <c r="R134" s="48"/>
    </row>
    <row r="135" spans="2:18" s="2" customFormat="1" ht="9.75">
      <c r="B135" s="66" t="s">
        <v>300</v>
      </c>
      <c r="C135" s="64" t="s">
        <v>51</v>
      </c>
      <c r="D135" s="2" t="s">
        <v>301</v>
      </c>
      <c r="E135" s="1">
        <v>49.5</v>
      </c>
      <c r="F135" s="1">
        <v>1217.6</v>
      </c>
      <c r="G135" s="37">
        <v>56678.45</v>
      </c>
      <c r="H135" s="37">
        <v>5667.85</v>
      </c>
      <c r="I135" s="47">
        <v>38174</v>
      </c>
      <c r="J135" s="47">
        <v>39416</v>
      </c>
      <c r="K135" s="47">
        <v>39416</v>
      </c>
      <c r="L135" s="30">
        <v>1206</v>
      </c>
      <c r="M135" s="30" t="s">
        <v>72</v>
      </c>
      <c r="N135" s="48">
        <v>1242</v>
      </c>
      <c r="O135" s="48"/>
      <c r="P135" s="48"/>
      <c r="Q135" s="48"/>
      <c r="R135" s="48"/>
    </row>
    <row r="136" spans="2:18" s="2" customFormat="1" ht="9.75">
      <c r="B136" s="66" t="s">
        <v>302</v>
      </c>
      <c r="C136" s="64" t="s">
        <v>51</v>
      </c>
      <c r="D136" s="2" t="s">
        <v>303</v>
      </c>
      <c r="E136" s="1">
        <v>73.4</v>
      </c>
      <c r="F136" s="1">
        <v>1888</v>
      </c>
      <c r="G136" s="37">
        <v>115288.8</v>
      </c>
      <c r="H136" s="37">
        <v>23057.76</v>
      </c>
      <c r="I136" s="47">
        <v>38099</v>
      </c>
      <c r="J136" s="47">
        <v>39416</v>
      </c>
      <c r="K136" s="47">
        <v>39416</v>
      </c>
      <c r="L136" s="30">
        <v>1206</v>
      </c>
      <c r="M136" s="30" t="s">
        <v>304</v>
      </c>
      <c r="N136" s="48">
        <v>1317</v>
      </c>
      <c r="O136" s="48"/>
      <c r="P136" s="48"/>
      <c r="Q136" s="48"/>
      <c r="R136" s="48"/>
    </row>
    <row r="137" spans="2:18" s="2" customFormat="1" ht="9.75">
      <c r="B137" s="66" t="s">
        <v>305</v>
      </c>
      <c r="C137" s="64" t="s">
        <v>51</v>
      </c>
      <c r="D137" s="2" t="s">
        <v>306</v>
      </c>
      <c r="E137" s="1">
        <v>20.5</v>
      </c>
      <c r="F137" s="1">
        <v>199</v>
      </c>
      <c r="G137" s="37">
        <v>4434.75</v>
      </c>
      <c r="H137" s="37">
        <v>443.48</v>
      </c>
      <c r="I137" s="47">
        <v>38019</v>
      </c>
      <c r="J137" s="47">
        <v>39416</v>
      </c>
      <c r="K137" s="47">
        <v>39416</v>
      </c>
      <c r="L137" s="30">
        <v>1206</v>
      </c>
      <c r="M137" s="30" t="s">
        <v>307</v>
      </c>
      <c r="N137" s="48">
        <v>1397</v>
      </c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