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<sst xmlns="http://schemas.openxmlformats.org/spreadsheetml/2006/main" count="364" uniqueCount="216">
  <si>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</si>
  <si>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</si>
  <si>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</si>
  <si>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</si>
  <si>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</si>
  <si>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</si>
  <si>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</si>
  <si>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</si>
  <si>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</si>
  <si>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</si>
  <si>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</si>
  <si>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</si>
  <si>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</si>
  <si>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</si>
  <si>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</si>
  <si>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</si>
  <si>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</si>
  <si>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</si>
  <si>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</si>
  <si>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</si>
  <si>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</si>
  <si>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</si>
  <si>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</si>
  <si>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</si>
  <si>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</si>
  <si>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</si>
  <si>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</si>
  <si>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</si>
  <si>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</si>
  <si>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</si>
  <si>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</si>
  <si>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</si>
  <si>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</si>
  <si>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</si>
  <si>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</si>
  <si>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</si>
  <si>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</si>
  <si>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</si>
  <si>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</si>
  <si>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</si>
  <si>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</si>
  <si>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</si>
  <si>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</si>
  <si>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</si>
  <si>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</si>
  <si>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</si>
  <si>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</si>
  <si>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</si>
  <si>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</si>
  <si>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</si>
  <si>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321120601</t>
  </si>
  <si>
    <t>1</t>
  </si>
  <si>
    <t xml:space="preserve">HEMMINGS SALVAGE SALE         </t>
  </si>
  <si>
    <t xml:space="preserve">HOLLI FOREST PRODUCTS, INC.   </t>
  </si>
  <si>
    <t>320100301</t>
  </si>
  <si>
    <t xml:space="preserve">KILLER BEES ASPEN             </t>
  </si>
  <si>
    <t xml:space="preserve">MINERICK LOGGING, INC         </t>
  </si>
  <si>
    <t>321080401</t>
  </si>
  <si>
    <t xml:space="preserve">PENGLASE LAKE ASPEN SALE      </t>
  </si>
  <si>
    <t>320190401</t>
  </si>
  <si>
    <t xml:space="preserve">BJORK'S CAMP SALE             </t>
  </si>
  <si>
    <t>ROY NELSON JR&amp;SON FOREST PROD.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</si>
  <si>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</si>
  <si>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</si>
  <si>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</si>
  <si>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</si>
  <si>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</si>
  <si>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320150401</t>
  </si>
  <si>
    <t xml:space="preserve">CATARACT ROAD SALE            </t>
  </si>
  <si>
    <t xml:space="preserve">LAFLEUR FOREST PRODUCTS       </t>
  </si>
  <si>
    <t>323180501</t>
  </si>
  <si>
    <t xml:space="preserve">CHARLIE JACK PINE             </t>
  </si>
  <si>
    <t>321030301</t>
  </si>
  <si>
    <t xml:space="preserve">D.R. BASIN SALE               </t>
  </si>
  <si>
    <t>320080301</t>
  </si>
  <si>
    <t>2</t>
  </si>
  <si>
    <t xml:space="preserve">DEER CREEK HARDWOODS          </t>
  </si>
  <si>
    <t>321130401</t>
  </si>
  <si>
    <t xml:space="preserve">FLOODWOOD ELF ASPEN SALE      </t>
  </si>
  <si>
    <t>321150401</t>
  </si>
  <si>
    <t xml:space="preserve">GREEN HILLS HARDWOOD SALE     </t>
  </si>
  <si>
    <t xml:space="preserve">S.D.WARREN SERVICE COMPANY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</si>
  <si>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</si>
  <si>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</si>
  <si>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</si>
  <si>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</si>
  <si>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</si>
  <si>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</si>
  <si>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</si>
  <si>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</si>
  <si>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</si>
  <si>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</si>
  <si>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</si>
  <si>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</si>
  <si>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</si>
  <si>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</si>
  <si>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</si>
  <si>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</si>
  <si>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</si>
  <si>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</si>
  <si>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</si>
  <si>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320170301</t>
  </si>
  <si>
    <t xml:space="preserve">RUNNING DUCKLING              </t>
  </si>
  <si>
    <t>321060401</t>
  </si>
  <si>
    <t xml:space="preserve">SAGOLA LAKES ASPEN SALE       </t>
  </si>
  <si>
    <t>321080501</t>
  </si>
  <si>
    <t xml:space="preserve">SUNSON CUTACROSS JACK PINE    </t>
  </si>
  <si>
    <t>321020501</t>
  </si>
  <si>
    <t xml:space="preserve">TRIPLE "A" PATCHES SALE.      </t>
  </si>
  <si>
    <t>320150301</t>
  </si>
  <si>
    <t xml:space="preserve">WET WADERS HARDWOOD           </t>
  </si>
  <si>
    <t>320340401</t>
  </si>
  <si>
    <t xml:space="preserve">CARLSHEND NORTH               </t>
  </si>
  <si>
    <t xml:space="preserve">R.L.R. INC.                   </t>
  </si>
  <si>
    <t>320320401</t>
  </si>
  <si>
    <t xml:space="preserve">DAN'S DETOUR                  </t>
  </si>
  <si>
    <t>321220401</t>
  </si>
  <si>
    <t xml:space="preserve">FLATROCK SWAMP ROAD SALE      </t>
  </si>
  <si>
    <t xml:space="preserve">MARVIN NELSON FOR/PR          </t>
  </si>
  <si>
    <t>320030401</t>
  </si>
  <si>
    <t xml:space="preserve">NORTH BRANCH DEER CREEK SALE  </t>
  </si>
  <si>
    <t>321210501</t>
  </si>
  <si>
    <t xml:space="preserve">SANDS HILLS SALE              </t>
  </si>
  <si>
    <t>321240501</t>
  </si>
  <si>
    <t xml:space="preserve">SOUTH SAND R SALE             </t>
  </si>
  <si>
    <t xml:space="preserve">VERSO PAPER LLC               </t>
  </si>
  <si>
    <t>321250401</t>
  </si>
  <si>
    <t xml:space="preserve">WINDTHROWN HARDWOOD SALE      </t>
  </si>
  <si>
    <t>321250601</t>
  </si>
  <si>
    <t xml:space="preserve">YALMER 2 PATCH SALE   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</si>
  <si>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</si>
  <si>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</si>
  <si>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</si>
  <si>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</si>
  <si>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</si>
  <si>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</si>
  <si>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</si>
  <si>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</si>
  <si>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</si>
  <si>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</si>
  <si>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321120501</t>
  </si>
  <si>
    <t xml:space="preserve">FLOODWOOD/COUNTY LINE SALE    </t>
  </si>
  <si>
    <t>ST. JOHN FOREST PRODUCTS, INC.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</si>
  <si>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</si>
  <si>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</si>
  <si>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</si>
  <si>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</si>
  <si>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</si>
  <si>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</si>
  <si>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</si>
  <si>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</si>
  <si>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</si>
  <si>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</si>
  <si>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</si>
  <si>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</si>
  <si>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320060601</t>
  </si>
  <si>
    <t xml:space="preserve">SPORLEY FIRE EDGE SALE        </t>
  </si>
  <si>
    <t xml:space="preserve">SHESKI FOR/PRO            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</si>
  <si>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</si>
  <si>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</si>
  <si>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</si>
  <si>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</si>
  <si>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</si>
  <si>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</si>
  <si>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</si>
  <si>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</si>
  <si>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</si>
  <si>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</si>
  <si>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</si>
  <si>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320020501</t>
  </si>
  <si>
    <t xml:space="preserve">PERRIN BROS HARDWOOD          </t>
  </si>
  <si>
    <t>323140601</t>
  </si>
  <si>
    <t xml:space="preserve">PORTERFIELD ORV ASPEN SALE    </t>
  </si>
  <si>
    <t>320130601</t>
  </si>
  <si>
    <t xml:space="preserve">SHULTZ ROAD HARDWOOD          </t>
  </si>
  <si>
    <t xml:space="preserve">MVA ENTERPRISE, INC.          </t>
  </si>
  <si>
    <t>321030601</t>
  </si>
  <si>
    <t xml:space="preserve">STEPHENSON POND SALE          </t>
  </si>
  <si>
    <t>320160601</t>
  </si>
  <si>
    <t xml:space="preserve">WHISTLING WEASEL              </t>
  </si>
  <si>
    <t>320180501</t>
  </si>
  <si>
    <t xml:space="preserve">565 ASPEN                     </t>
  </si>
  <si>
    <t>320200501</t>
  </si>
  <si>
    <t xml:space="preserve">BEAR CREEK BIRCH              </t>
  </si>
  <si>
    <t>320080601</t>
  </si>
  <si>
    <t xml:space="preserve">BOBS CREEK ROAD SALE          </t>
  </si>
  <si>
    <t xml:space="preserve">JACOBSON LOGGING, INC.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</si>
  <si>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</si>
  <si>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</si>
  <si>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</si>
  <si>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</si>
  <si>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</si>
  <si>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</si>
  <si>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</si>
  <si>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</si>
  <si>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</si>
  <si>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</si>
  <si>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320170601</t>
  </si>
  <si>
    <t xml:space="preserve">KAY'S TRACE                   </t>
  </si>
  <si>
    <t>320010501</t>
  </si>
  <si>
    <t xml:space="preserve">MILLER CREEK SOUTH            </t>
  </si>
  <si>
    <t>323150601</t>
  </si>
  <si>
    <t xml:space="preserve">PORTERFIELD POWERLINE SALE    </t>
  </si>
  <si>
    <t>320230501</t>
  </si>
  <si>
    <t xml:space="preserve">STACK GRADE NORTH             </t>
  </si>
  <si>
    <t>323160601</t>
  </si>
  <si>
    <t xml:space="preserve">BUSHY CREEK HARDWOOD SALE     </t>
  </si>
  <si>
    <t xml:space="preserve">HEIDTMAN LOGGING, INC.        </t>
  </si>
  <si>
    <t>321080601</t>
  </si>
  <si>
    <t xml:space="preserve">BEAR LAKE LODGE ROAD SALE     </t>
  </si>
  <si>
    <t>321050601</t>
  </si>
  <si>
    <t xml:space="preserve">PORTERFIELD ROAD ELF SALE     </t>
  </si>
  <si>
    <t xml:space="preserve">FRANK'S LOGGING               </t>
  </si>
  <si>
    <t>320250501</t>
  </si>
  <si>
    <t xml:space="preserve">CR-TWO                        </t>
  </si>
  <si>
    <t xml:space="preserve">                                  as of May 9,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</si>
</sst>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4812.899999999999</v>
      </c>
      <c r="L17" s="30"/>
    </row>
    <row r="18" spans="4:12" ht="12.75">
      <c r="D18" s="12" t="s">
        <v>37</v>
      </c>
      <c r="G18" s="21">
        <f>DSUM(DATABASE,5,U15:U16)</f>
        <v>77013.86</v>
      </c>
      <c r="L18" s="30"/>
    </row>
    <row r="19" spans="4:12" ht="12.75">
      <c r="D19" s="12" t="s">
        <v>34</v>
      </c>
      <c r="G19" s="18">
        <f>DSUM(DATABASE,6,V15:V16)</f>
        <v>3485706.9399999995</v>
      </c>
      <c r="L19" s="30"/>
    </row>
    <row r="20" spans="4:12" ht="12.75">
      <c r="D20" s="12" t="s">
        <v>38</v>
      </c>
      <c r="G20" s="18">
        <f>DSUM(DATABASE,7,W15:W16)</f>
        <v>1190880.4299999992</v>
      </c>
      <c r="L20" s="30"/>
    </row>
    <row r="21" spans="4:12" ht="12.75">
      <c r="D21" s="12" t="s">
        <v>35</v>
      </c>
      <c r="E21" s="22"/>
      <c r="F21" s="22"/>
      <c r="G21" s="18">
        <f>+G19-G20</f>
        <v>2294826.5100000002</v>
      </c>
      <c r="L21" s="30"/>
    </row>
    <row r="22" spans="4:12" ht="12.75">
      <c r="D22" s="12" t="s">
        <v>44</v>
      </c>
      <c r="E22" s="22"/>
      <c r="F22" s="22"/>
      <c r="G22" s="45">
        <f>+G20/G19</f>
        <v>0.3416467449785091</v>
      </c>
      <c r="L22" s="30"/>
    </row>
    <row r="23" spans="4:12" ht="12.75">
      <c r="D23" s="12" t="s">
        <v>40</v>
      </c>
      <c r="E23" s="22"/>
      <c r="F23" s="22"/>
      <c r="G23" s="59">
        <v>39211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2.975418569254186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55</v>
      </c>
      <c r="F31" s="1">
        <v>830</v>
      </c>
      <c r="G31" s="37">
        <v>22994.05</v>
      </c>
      <c r="H31" s="37">
        <v>22994.05</v>
      </c>
      <c r="I31" s="47">
        <v>38975</v>
      </c>
      <c r="J31" s="47">
        <v>39233</v>
      </c>
      <c r="K31" s="47">
        <v>39233</v>
      </c>
      <c r="L31" s="30">
        <v>22</v>
      </c>
      <c r="M31" s="30" t="s">
        <v>53</v>
      </c>
      <c r="N31" s="48">
        <v>258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65</v>
      </c>
      <c r="F32" s="1">
        <v>1914.3</v>
      </c>
      <c r="G32" s="37">
        <v>57174.65</v>
      </c>
      <c r="H32" s="37">
        <v>57174.65</v>
      </c>
      <c r="I32" s="47">
        <v>37949</v>
      </c>
      <c r="J32" s="47">
        <v>38868</v>
      </c>
      <c r="K32" s="47">
        <v>39233</v>
      </c>
      <c r="L32" s="30">
        <v>22</v>
      </c>
      <c r="M32" s="30" t="s">
        <v>56</v>
      </c>
      <c r="N32" s="48">
        <v>1284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97.2</v>
      </c>
      <c r="F33" s="1">
        <v>2135</v>
      </c>
      <c r="G33" s="37">
        <v>101499.95</v>
      </c>
      <c r="H33" s="37">
        <v>23344.99</v>
      </c>
      <c r="I33" s="47">
        <v>38429</v>
      </c>
      <c r="J33" s="47">
        <v>39233</v>
      </c>
      <c r="K33" s="47">
        <v>39325</v>
      </c>
      <c r="L33" s="30">
        <v>114</v>
      </c>
      <c r="M33" s="30" t="s">
        <v>56</v>
      </c>
      <c r="N33" s="48">
        <v>896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84</v>
      </c>
      <c r="F34" s="1">
        <v>1233.4</v>
      </c>
      <c r="G34" s="37">
        <v>65745.17</v>
      </c>
      <c r="H34" s="37">
        <v>49308.89</v>
      </c>
      <c r="I34" s="47">
        <v>38357</v>
      </c>
      <c r="J34" s="47">
        <v>39416</v>
      </c>
      <c r="K34" s="47">
        <v>39416</v>
      </c>
      <c r="L34" s="30">
        <v>205</v>
      </c>
      <c r="M34" s="30" t="s">
        <v>61</v>
      </c>
      <c r="N34" s="48">
        <v>1059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27</v>
      </c>
      <c r="F35" s="1">
        <v>46.6</v>
      </c>
      <c r="G35" s="37">
        <v>4173.48</v>
      </c>
      <c r="H35" s="37">
        <v>852.71</v>
      </c>
      <c r="I35" s="47">
        <v>38036</v>
      </c>
      <c r="J35" s="47">
        <v>38686</v>
      </c>
      <c r="K35" s="47">
        <v>39416</v>
      </c>
      <c r="L35" s="30">
        <v>205</v>
      </c>
      <c r="M35" s="30" t="s">
        <v>64</v>
      </c>
      <c r="N35" s="48">
        <v>1380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22.9</v>
      </c>
      <c r="F36" s="1">
        <v>314.1</v>
      </c>
      <c r="G36" s="37">
        <v>10805.58</v>
      </c>
      <c r="H36" s="37">
        <v>1543.65</v>
      </c>
      <c r="I36" s="47">
        <v>38215</v>
      </c>
      <c r="J36" s="47">
        <v>39051</v>
      </c>
      <c r="K36" s="47">
        <v>39416</v>
      </c>
      <c r="L36" s="30">
        <v>205</v>
      </c>
      <c r="M36" s="30" t="s">
        <v>64</v>
      </c>
      <c r="N36" s="48">
        <v>1201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104.3</v>
      </c>
      <c r="F37" s="1">
        <v>2253.56</v>
      </c>
      <c r="G37" s="37">
        <v>154226.72</v>
      </c>
      <c r="H37" s="37">
        <v>15422.67</v>
      </c>
      <c r="I37" s="47">
        <v>38476</v>
      </c>
      <c r="J37" s="47">
        <v>39416</v>
      </c>
      <c r="K37" s="47">
        <v>39416</v>
      </c>
      <c r="L37" s="30">
        <v>205</v>
      </c>
      <c r="M37" s="30" t="s">
        <v>69</v>
      </c>
      <c r="N37" s="48">
        <v>940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41.7</v>
      </c>
      <c r="F38" s="1">
        <v>882</v>
      </c>
      <c r="G38" s="37">
        <v>44491</v>
      </c>
      <c r="H38" s="37">
        <v>4449.1</v>
      </c>
      <c r="I38" s="47">
        <v>38526</v>
      </c>
      <c r="J38" s="47">
        <v>39416</v>
      </c>
      <c r="K38" s="47">
        <v>39416</v>
      </c>
      <c r="L38" s="30">
        <v>205</v>
      </c>
      <c r="M38" s="30" t="s">
        <v>69</v>
      </c>
      <c r="N38" s="48">
        <v>890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21.3</v>
      </c>
      <c r="F39" s="1">
        <v>336.6</v>
      </c>
      <c r="G39" s="37">
        <v>7124.65</v>
      </c>
      <c r="H39" s="37">
        <v>7124.65</v>
      </c>
      <c r="I39" s="47">
        <v>37902</v>
      </c>
      <c r="J39" s="47">
        <v>39051</v>
      </c>
      <c r="K39" s="47">
        <v>39416</v>
      </c>
      <c r="L39" s="30">
        <v>205</v>
      </c>
      <c r="M39" s="30" t="s">
        <v>53</v>
      </c>
      <c r="N39" s="48">
        <v>1514</v>
      </c>
      <c r="O39" s="48"/>
      <c r="P39" s="48"/>
      <c r="Q39" s="48"/>
      <c r="R39" s="48"/>
    </row>
    <row r="40" spans="2:18" s="2" customFormat="1" ht="9.75">
      <c r="B40" s="65" t="s">
        <v>74</v>
      </c>
      <c r="C40" s="65" t="s">
        <v>75</v>
      </c>
      <c r="D40" s="46" t="s">
        <v>76</v>
      </c>
      <c r="E40" s="1">
        <v>37.7</v>
      </c>
      <c r="F40" s="1">
        <v>519.7</v>
      </c>
      <c r="G40" s="37">
        <v>13375.67</v>
      </c>
      <c r="H40" s="37">
        <v>13375.67</v>
      </c>
      <c r="I40" s="47">
        <v>38105</v>
      </c>
      <c r="J40" s="47">
        <v>39051</v>
      </c>
      <c r="K40" s="47">
        <v>39416</v>
      </c>
      <c r="L40" s="30">
        <v>205</v>
      </c>
      <c r="M40" s="30" t="s">
        <v>61</v>
      </c>
      <c r="N40" s="48">
        <v>1311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49.5</v>
      </c>
      <c r="F41" s="1">
        <v>1217.6</v>
      </c>
      <c r="G41" s="37">
        <v>56678.45</v>
      </c>
      <c r="H41" s="37">
        <v>56678.45</v>
      </c>
      <c r="I41" s="47">
        <v>38174</v>
      </c>
      <c r="J41" s="47">
        <v>39416</v>
      </c>
      <c r="K41" s="47">
        <v>39416</v>
      </c>
      <c r="L41" s="5">
        <v>205</v>
      </c>
      <c r="M41" s="46" t="s">
        <v>56</v>
      </c>
      <c r="N41" s="2">
        <v>1242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216.6</v>
      </c>
      <c r="F42" s="1">
        <v>1878.4</v>
      </c>
      <c r="G42" s="37">
        <v>180336.05</v>
      </c>
      <c r="H42" s="37">
        <v>154263.37</v>
      </c>
      <c r="I42" s="47">
        <v>38391</v>
      </c>
      <c r="J42" s="47">
        <v>39051</v>
      </c>
      <c r="K42" s="47">
        <v>39416</v>
      </c>
      <c r="L42" s="30">
        <v>205</v>
      </c>
      <c r="M42" s="30" t="s">
        <v>81</v>
      </c>
      <c r="N42" s="48">
        <v>1025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51.6</v>
      </c>
      <c r="F43" s="1">
        <v>1460.6</v>
      </c>
      <c r="G43" s="37">
        <v>28010.8</v>
      </c>
      <c r="H43" s="37">
        <v>28010.8</v>
      </c>
      <c r="I43" s="47">
        <v>37782</v>
      </c>
      <c r="J43" s="47">
        <v>38868</v>
      </c>
      <c r="K43" s="47">
        <v>39416</v>
      </c>
      <c r="L43" s="30">
        <v>205</v>
      </c>
      <c r="M43" s="30" t="s">
        <v>56</v>
      </c>
      <c r="N43" s="48">
        <v>1634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116</v>
      </c>
      <c r="F44" s="1">
        <v>1313.8</v>
      </c>
      <c r="G44" s="37">
        <v>55409.98</v>
      </c>
      <c r="H44" s="37">
        <v>48800.44</v>
      </c>
      <c r="I44" s="47">
        <v>37895</v>
      </c>
      <c r="J44" s="47">
        <v>39051</v>
      </c>
      <c r="K44" s="47">
        <v>39416</v>
      </c>
      <c r="L44" s="30">
        <v>205</v>
      </c>
      <c r="M44" s="30" t="s">
        <v>86</v>
      </c>
      <c r="N44" s="48">
        <v>1521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84.4</v>
      </c>
      <c r="F45" s="1">
        <v>972.9</v>
      </c>
      <c r="G45" s="37">
        <v>25151.49</v>
      </c>
      <c r="H45" s="37">
        <v>25151.49</v>
      </c>
      <c r="I45" s="47">
        <v>38047</v>
      </c>
      <c r="J45" s="47">
        <v>39051</v>
      </c>
      <c r="K45" s="47">
        <v>39416</v>
      </c>
      <c r="L45" s="30">
        <v>205</v>
      </c>
      <c r="M45" s="30" t="s">
        <v>81</v>
      </c>
      <c r="N45" s="48">
        <v>1369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145.9</v>
      </c>
      <c r="F46" s="1">
        <v>1413.2</v>
      </c>
      <c r="G46" s="37">
        <v>41437.94</v>
      </c>
      <c r="H46" s="37">
        <v>27231.18</v>
      </c>
      <c r="I46" s="47">
        <v>38103</v>
      </c>
      <c r="J46" s="47">
        <v>39051</v>
      </c>
      <c r="K46" s="47">
        <v>39416</v>
      </c>
      <c r="L46" s="30">
        <v>205</v>
      </c>
      <c r="M46" s="30" t="s">
        <v>91</v>
      </c>
      <c r="N46" s="48">
        <v>1313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100.3</v>
      </c>
      <c r="F47" s="1">
        <v>1922</v>
      </c>
      <c r="G47" s="37">
        <v>118875.46</v>
      </c>
      <c r="H47" s="37">
        <v>118875.46</v>
      </c>
      <c r="I47" s="47">
        <v>38470</v>
      </c>
      <c r="J47" s="47">
        <v>39416</v>
      </c>
      <c r="K47" s="47">
        <v>39416</v>
      </c>
      <c r="L47" s="30">
        <v>205</v>
      </c>
      <c r="M47" s="30" t="s">
        <v>94</v>
      </c>
      <c r="N47" s="48">
        <v>946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29</v>
      </c>
      <c r="F48" s="1">
        <v>821.83</v>
      </c>
      <c r="G48" s="37">
        <v>34945.89</v>
      </c>
      <c r="H48" s="37">
        <v>3494.59</v>
      </c>
      <c r="I48" s="47">
        <v>38651</v>
      </c>
      <c r="J48" s="47">
        <v>39416</v>
      </c>
      <c r="K48" s="47">
        <v>39416</v>
      </c>
      <c r="L48" s="30">
        <v>205</v>
      </c>
      <c r="M48" s="30" t="s">
        <v>69</v>
      </c>
      <c r="N48" s="48">
        <v>765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46.1</v>
      </c>
      <c r="F49" s="1">
        <v>657.9</v>
      </c>
      <c r="G49" s="37">
        <v>26287.12</v>
      </c>
      <c r="H49" s="37">
        <v>2628.71</v>
      </c>
      <c r="I49" s="47">
        <v>38540</v>
      </c>
      <c r="J49" s="47">
        <v>39416</v>
      </c>
      <c r="K49" s="47">
        <v>39416</v>
      </c>
      <c r="L49" s="30">
        <v>205</v>
      </c>
      <c r="M49" s="30" t="s">
        <v>69</v>
      </c>
      <c r="N49" s="48">
        <v>876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52.2</v>
      </c>
      <c r="F50" s="1">
        <v>895.46</v>
      </c>
      <c r="G50" s="37">
        <v>37987.82</v>
      </c>
      <c r="H50" s="37">
        <v>3798.78</v>
      </c>
      <c r="I50" s="47">
        <v>38299</v>
      </c>
      <c r="J50" s="47">
        <v>39416</v>
      </c>
      <c r="K50" s="47">
        <v>39416</v>
      </c>
      <c r="L50" s="30">
        <v>205</v>
      </c>
      <c r="M50" s="30" t="s">
        <v>69</v>
      </c>
      <c r="N50" s="48">
        <v>1117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30</v>
      </c>
      <c r="F51" s="1">
        <v>301.4</v>
      </c>
      <c r="G51" s="37">
        <v>12217.49</v>
      </c>
      <c r="H51" s="37">
        <v>2655.98</v>
      </c>
      <c r="I51" s="47">
        <v>37928</v>
      </c>
      <c r="J51" s="47">
        <v>38686</v>
      </c>
      <c r="K51" s="47">
        <v>39416</v>
      </c>
      <c r="L51" s="30">
        <v>205</v>
      </c>
      <c r="M51" s="30" t="s">
        <v>64</v>
      </c>
      <c r="N51" s="48">
        <v>1488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68.6</v>
      </c>
      <c r="F52" s="1">
        <v>1062.6</v>
      </c>
      <c r="G52" s="37">
        <v>50723.53</v>
      </c>
      <c r="H52" s="37">
        <v>5072.35</v>
      </c>
      <c r="I52" s="47">
        <v>38429</v>
      </c>
      <c r="J52" s="47">
        <v>39416</v>
      </c>
      <c r="K52" s="47">
        <v>39416</v>
      </c>
      <c r="L52" s="30">
        <v>205</v>
      </c>
      <c r="M52" s="30" t="s">
        <v>56</v>
      </c>
      <c r="N52" s="48">
        <v>987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31.5</v>
      </c>
      <c r="F53" s="1">
        <v>656</v>
      </c>
      <c r="G53" s="37">
        <v>43764.05</v>
      </c>
      <c r="H53" s="37">
        <v>4376.41</v>
      </c>
      <c r="I53" s="47">
        <v>38551</v>
      </c>
      <c r="J53" s="47">
        <v>39416</v>
      </c>
      <c r="K53" s="47">
        <v>39416</v>
      </c>
      <c r="L53" s="30">
        <v>205</v>
      </c>
      <c r="M53" s="30" t="s">
        <v>53</v>
      </c>
      <c r="N53" s="48">
        <v>865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52.7</v>
      </c>
      <c r="F54" s="1">
        <v>924</v>
      </c>
      <c r="G54" s="37">
        <v>56188</v>
      </c>
      <c r="H54" s="37">
        <v>5618.8</v>
      </c>
      <c r="I54" s="47">
        <v>38638</v>
      </c>
      <c r="J54" s="47">
        <v>39416</v>
      </c>
      <c r="K54" s="47">
        <v>39416</v>
      </c>
      <c r="L54" s="30">
        <v>205</v>
      </c>
      <c r="M54" s="30" t="s">
        <v>53</v>
      </c>
      <c r="N54" s="48">
        <v>778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7</v>
      </c>
      <c r="F55" s="1">
        <v>55</v>
      </c>
      <c r="G55" s="37">
        <v>1834.8</v>
      </c>
      <c r="H55" s="37">
        <v>398.87</v>
      </c>
      <c r="I55" s="47">
        <v>37928</v>
      </c>
      <c r="J55" s="47">
        <v>38686</v>
      </c>
      <c r="K55" s="47">
        <v>39416</v>
      </c>
      <c r="L55" s="30">
        <v>205</v>
      </c>
      <c r="M55" s="30" t="s">
        <v>64</v>
      </c>
      <c r="N55" s="48">
        <v>1488</v>
      </c>
      <c r="O55" s="48"/>
      <c r="P55" s="48"/>
      <c r="Q55" s="48"/>
      <c r="R55" s="48"/>
    </row>
    <row r="56" spans="2:18" s="2" customFormat="1" ht="9.75">
      <c r="B56" s="66" t="s">
        <v>111</v>
      </c>
      <c r="C56" s="64" t="s">
        <v>51</v>
      </c>
      <c r="D56" s="2" t="s">
        <v>112</v>
      </c>
      <c r="E56" s="1">
        <v>134</v>
      </c>
      <c r="F56" s="1">
        <v>835.3</v>
      </c>
      <c r="G56" s="37">
        <v>42962.58</v>
      </c>
      <c r="H56" s="37">
        <v>21006.62</v>
      </c>
      <c r="I56" s="47">
        <v>38370</v>
      </c>
      <c r="J56" s="47">
        <v>38868</v>
      </c>
      <c r="K56" s="47">
        <v>39599</v>
      </c>
      <c r="L56" s="30">
        <v>388</v>
      </c>
      <c r="M56" s="30" t="s">
        <v>113</v>
      </c>
      <c r="N56" s="48">
        <v>1229</v>
      </c>
      <c r="O56" s="48"/>
      <c r="P56" s="48"/>
      <c r="Q56" s="48"/>
      <c r="R56" s="48"/>
    </row>
    <row r="57" spans="2:18" s="2" customFormat="1" ht="9.75">
      <c r="B57" s="66" t="s">
        <v>114</v>
      </c>
      <c r="C57" s="64" t="s">
        <v>51</v>
      </c>
      <c r="D57" s="2" t="s">
        <v>115</v>
      </c>
      <c r="E57" s="1">
        <v>330</v>
      </c>
      <c r="F57" s="1">
        <v>3278.5</v>
      </c>
      <c r="G57" s="37">
        <v>172471.61</v>
      </c>
      <c r="H57" s="37">
        <v>50016.78</v>
      </c>
      <c r="I57" s="47">
        <v>38530</v>
      </c>
      <c r="J57" s="47">
        <v>39599</v>
      </c>
      <c r="K57" s="47">
        <v>39599</v>
      </c>
      <c r="L57" s="30">
        <v>388</v>
      </c>
      <c r="M57" s="30" t="s">
        <v>81</v>
      </c>
      <c r="N57" s="48">
        <v>1069</v>
      </c>
      <c r="O57" s="48"/>
      <c r="P57" s="48"/>
      <c r="Q57" s="48"/>
      <c r="R57" s="48"/>
    </row>
    <row r="58" spans="2:18" s="2" customFormat="1" ht="9.75">
      <c r="B58" s="66" t="s">
        <v>116</v>
      </c>
      <c r="C58" s="64" t="s">
        <v>51</v>
      </c>
      <c r="D58" s="2" t="s">
        <v>117</v>
      </c>
      <c r="E58" s="1">
        <v>21.9</v>
      </c>
      <c r="F58" s="1">
        <v>551</v>
      </c>
      <c r="G58" s="37">
        <v>14305.83</v>
      </c>
      <c r="H58" s="37">
        <v>1362.46</v>
      </c>
      <c r="I58" s="47">
        <v>38468</v>
      </c>
      <c r="J58" s="47">
        <v>39233</v>
      </c>
      <c r="K58" s="47">
        <v>39599</v>
      </c>
      <c r="L58" s="30">
        <v>388</v>
      </c>
      <c r="M58" s="30" t="s">
        <v>118</v>
      </c>
      <c r="N58" s="48">
        <v>1131</v>
      </c>
      <c r="O58" s="48"/>
      <c r="P58" s="48"/>
      <c r="Q58" s="48"/>
      <c r="R58" s="48"/>
    </row>
    <row r="59" spans="2:18" s="2" customFormat="1" ht="9.75">
      <c r="B59" s="66" t="s">
        <v>119</v>
      </c>
      <c r="C59" s="64" t="s">
        <v>51</v>
      </c>
      <c r="D59" s="2" t="s">
        <v>120</v>
      </c>
      <c r="E59" s="1">
        <v>129.1</v>
      </c>
      <c r="F59" s="1">
        <v>1394.8</v>
      </c>
      <c r="G59" s="37">
        <v>60904.65</v>
      </c>
      <c r="H59" s="37">
        <v>21514.7</v>
      </c>
      <c r="I59" s="47">
        <v>38552</v>
      </c>
      <c r="J59" s="47">
        <v>39599</v>
      </c>
      <c r="K59" s="47">
        <v>39599</v>
      </c>
      <c r="L59" s="30">
        <v>388</v>
      </c>
      <c r="M59" s="30" t="s">
        <v>61</v>
      </c>
      <c r="N59" s="48">
        <v>1047</v>
      </c>
      <c r="O59" s="48"/>
      <c r="P59" s="48"/>
      <c r="Q59" s="48"/>
      <c r="R59" s="48"/>
    </row>
    <row r="60" spans="2:18" s="2" customFormat="1" ht="9.75">
      <c r="B60" s="66" t="s">
        <v>121</v>
      </c>
      <c r="C60" s="64" t="s">
        <v>51</v>
      </c>
      <c r="D60" s="2" t="s">
        <v>122</v>
      </c>
      <c r="E60" s="1">
        <v>58.3</v>
      </c>
      <c r="F60" s="1">
        <v>882.8</v>
      </c>
      <c r="G60" s="37">
        <v>25605.2</v>
      </c>
      <c r="H60" s="37">
        <v>25605.2</v>
      </c>
      <c r="I60" s="47">
        <v>38908</v>
      </c>
      <c r="J60" s="47">
        <v>39599</v>
      </c>
      <c r="K60" s="47">
        <v>39599</v>
      </c>
      <c r="L60" s="30">
        <v>388</v>
      </c>
      <c r="M60" s="30" t="s">
        <v>61</v>
      </c>
      <c r="N60" s="48">
        <v>691</v>
      </c>
      <c r="O60" s="48"/>
      <c r="P60" s="48"/>
      <c r="Q60" s="48"/>
      <c r="R60" s="48"/>
    </row>
    <row r="61" spans="2:18" s="2" customFormat="1" ht="9.75">
      <c r="B61" s="66" t="s">
        <v>123</v>
      </c>
      <c r="C61" s="64" t="s">
        <v>75</v>
      </c>
      <c r="D61" s="2" t="s">
        <v>124</v>
      </c>
      <c r="E61" s="1">
        <v>48.2</v>
      </c>
      <c r="F61" s="1">
        <v>835</v>
      </c>
      <c r="G61" s="37">
        <v>29701.35</v>
      </c>
      <c r="H61" s="37">
        <v>2828.7</v>
      </c>
      <c r="I61" s="47">
        <v>38546</v>
      </c>
      <c r="J61" s="47">
        <v>39233</v>
      </c>
      <c r="K61" s="47">
        <v>39599</v>
      </c>
      <c r="L61" s="30">
        <v>388</v>
      </c>
      <c r="M61" s="30" t="s">
        <v>125</v>
      </c>
      <c r="N61" s="48">
        <v>1053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62.1</v>
      </c>
      <c r="F62" s="1">
        <v>1216.6</v>
      </c>
      <c r="G62" s="37">
        <v>42514.45</v>
      </c>
      <c r="H62" s="37">
        <v>4049</v>
      </c>
      <c r="I62" s="47">
        <v>38468</v>
      </c>
      <c r="J62" s="47">
        <v>39233</v>
      </c>
      <c r="K62" s="47">
        <v>39599</v>
      </c>
      <c r="L62" s="30">
        <v>388</v>
      </c>
      <c r="M62" s="30" t="s">
        <v>118</v>
      </c>
      <c r="N62" s="48">
        <v>1131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9</v>
      </c>
      <c r="F63" s="1">
        <v>199.6</v>
      </c>
      <c r="G63" s="37">
        <v>5188.6</v>
      </c>
      <c r="H63" s="37">
        <v>518.86</v>
      </c>
      <c r="I63" s="47">
        <v>38995</v>
      </c>
      <c r="J63" s="47">
        <v>39599</v>
      </c>
      <c r="K63" s="47">
        <v>39599</v>
      </c>
      <c r="L63" s="30">
        <v>388</v>
      </c>
      <c r="M63" s="30" t="s">
        <v>64</v>
      </c>
      <c r="N63" s="48">
        <v>604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21</v>
      </c>
      <c r="F64" s="1">
        <v>495</v>
      </c>
      <c r="G64" s="37">
        <v>32966.13</v>
      </c>
      <c r="H64" s="37">
        <v>3296.61</v>
      </c>
      <c r="I64" s="47">
        <v>38888</v>
      </c>
      <c r="J64" s="47">
        <v>39782</v>
      </c>
      <c r="K64" s="47">
        <v>39782</v>
      </c>
      <c r="L64" s="30">
        <v>571</v>
      </c>
      <c r="M64" s="30" t="s">
        <v>56</v>
      </c>
      <c r="N64" s="48">
        <v>894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17</v>
      </c>
      <c r="F65" s="1">
        <v>70.5</v>
      </c>
      <c r="G65" s="37">
        <v>7846</v>
      </c>
      <c r="H65" s="37">
        <v>7846</v>
      </c>
      <c r="I65" s="47">
        <v>38981</v>
      </c>
      <c r="J65" s="47">
        <v>39782</v>
      </c>
      <c r="K65" s="47">
        <v>39782</v>
      </c>
      <c r="L65" s="30">
        <v>571</v>
      </c>
      <c r="M65" s="30" t="s">
        <v>56</v>
      </c>
      <c r="N65" s="48">
        <v>801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90</v>
      </c>
      <c r="F66" s="1">
        <v>1546.35</v>
      </c>
      <c r="G66" s="37">
        <v>128869.86</v>
      </c>
      <c r="H66" s="37">
        <v>12886.99</v>
      </c>
      <c r="I66" s="47">
        <v>38651</v>
      </c>
      <c r="J66" s="47">
        <v>39782</v>
      </c>
      <c r="K66" s="47">
        <v>39782</v>
      </c>
      <c r="L66" s="30">
        <v>571</v>
      </c>
      <c r="M66" s="30" t="s">
        <v>69</v>
      </c>
      <c r="N66" s="48">
        <v>1131</v>
      </c>
      <c r="O66" s="48"/>
      <c r="P66" s="48"/>
      <c r="Q66" s="48"/>
      <c r="R66" s="48"/>
    </row>
    <row r="67" spans="2:18" s="2" customFormat="1" ht="9.75">
      <c r="B67" s="66" t="s">
        <v>136</v>
      </c>
      <c r="C67" s="64" t="s">
        <v>51</v>
      </c>
      <c r="D67" s="2" t="s">
        <v>137</v>
      </c>
      <c r="E67" s="1">
        <v>113.8</v>
      </c>
      <c r="F67" s="1">
        <v>1324.9</v>
      </c>
      <c r="G67" s="37">
        <v>48350.41</v>
      </c>
      <c r="H67" s="37">
        <v>4835.04</v>
      </c>
      <c r="I67" s="47">
        <v>38678</v>
      </c>
      <c r="J67" s="47">
        <v>39782</v>
      </c>
      <c r="K67" s="47">
        <v>39782</v>
      </c>
      <c r="L67" s="30">
        <v>571</v>
      </c>
      <c r="M67" s="30" t="s">
        <v>69</v>
      </c>
      <c r="N67" s="48">
        <v>1104</v>
      </c>
      <c r="O67" s="48"/>
      <c r="P67" s="48"/>
      <c r="Q67" s="48"/>
      <c r="R67" s="48"/>
    </row>
    <row r="68" spans="2:18" s="2" customFormat="1" ht="9.75">
      <c r="B68" s="66" t="s">
        <v>138</v>
      </c>
      <c r="C68" s="64" t="s">
        <v>51</v>
      </c>
      <c r="D68" s="2" t="s">
        <v>139</v>
      </c>
      <c r="E68" s="1">
        <v>61.4</v>
      </c>
      <c r="F68" s="1">
        <v>1061.05</v>
      </c>
      <c r="G68" s="37">
        <v>44752.75</v>
      </c>
      <c r="H68" s="37">
        <v>4475.28</v>
      </c>
      <c r="I68" s="47">
        <v>38770</v>
      </c>
      <c r="J68" s="47">
        <v>39782</v>
      </c>
      <c r="K68" s="47">
        <v>39782</v>
      </c>
      <c r="L68" s="30">
        <v>571</v>
      </c>
      <c r="M68" s="30" t="s">
        <v>69</v>
      </c>
      <c r="N68" s="48">
        <v>1012</v>
      </c>
      <c r="O68" s="48"/>
      <c r="P68" s="48"/>
      <c r="Q68" s="48"/>
      <c r="R68" s="48"/>
    </row>
    <row r="69" spans="2:18" s="2" customFormat="1" ht="9.75">
      <c r="B69" s="66" t="s">
        <v>140</v>
      </c>
      <c r="C69" s="64" t="s">
        <v>51</v>
      </c>
      <c r="D69" s="2" t="s">
        <v>141</v>
      </c>
      <c r="E69" s="1">
        <v>68.6</v>
      </c>
      <c r="F69" s="1">
        <v>1769</v>
      </c>
      <c r="G69" s="37">
        <v>69357.69</v>
      </c>
      <c r="H69" s="37">
        <v>6935.77</v>
      </c>
      <c r="I69" s="47">
        <v>38972</v>
      </c>
      <c r="J69" s="47">
        <v>39782</v>
      </c>
      <c r="K69" s="47">
        <v>39782</v>
      </c>
      <c r="L69" s="30">
        <v>571</v>
      </c>
      <c r="M69" s="30" t="s">
        <v>142</v>
      </c>
      <c r="N69" s="48">
        <v>810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79.1</v>
      </c>
      <c r="F70" s="1">
        <v>2046.5</v>
      </c>
      <c r="G70" s="37">
        <v>107261.28</v>
      </c>
      <c r="H70" s="37">
        <v>107261.28</v>
      </c>
      <c r="I70" s="47">
        <v>38530</v>
      </c>
      <c r="J70" s="47">
        <v>39782</v>
      </c>
      <c r="K70" s="47">
        <v>39782</v>
      </c>
      <c r="L70" s="30">
        <v>571</v>
      </c>
      <c r="M70" s="30" t="s">
        <v>56</v>
      </c>
      <c r="N70" s="48">
        <v>1252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34.6</v>
      </c>
      <c r="F71" s="1">
        <v>830.61</v>
      </c>
      <c r="G71" s="37">
        <v>42023.28</v>
      </c>
      <c r="H71" s="37">
        <v>3448.73</v>
      </c>
      <c r="I71" s="47">
        <v>38651</v>
      </c>
      <c r="J71" s="47">
        <v>39782</v>
      </c>
      <c r="K71" s="47">
        <v>39782</v>
      </c>
      <c r="L71" s="30">
        <v>571</v>
      </c>
      <c r="M71" s="30" t="s">
        <v>69</v>
      </c>
      <c r="N71" s="48">
        <v>1131</v>
      </c>
      <c r="O71" s="48"/>
      <c r="P71" s="48"/>
      <c r="Q71" s="48"/>
      <c r="R71" s="48"/>
    </row>
    <row r="72" spans="2:18" s="2" customFormat="1" ht="9.75">
      <c r="B72" s="66" t="s">
        <v>147</v>
      </c>
      <c r="C72" s="64" t="s">
        <v>51</v>
      </c>
      <c r="D72" s="2" t="s">
        <v>148</v>
      </c>
      <c r="E72" s="1">
        <v>37.5</v>
      </c>
      <c r="F72" s="1">
        <v>506</v>
      </c>
      <c r="G72" s="37">
        <v>29494.74</v>
      </c>
      <c r="H72" s="37">
        <v>2949.47</v>
      </c>
      <c r="I72" s="47">
        <v>38869</v>
      </c>
      <c r="J72" s="47">
        <v>39782</v>
      </c>
      <c r="K72" s="47">
        <v>39782</v>
      </c>
      <c r="L72" s="30">
        <v>571</v>
      </c>
      <c r="M72" s="30" t="s">
        <v>53</v>
      </c>
      <c r="N72" s="48">
        <v>913</v>
      </c>
      <c r="O72" s="48"/>
      <c r="P72" s="48"/>
      <c r="Q72" s="48"/>
      <c r="R72" s="48"/>
    </row>
    <row r="73" spans="2:18" s="2" customFormat="1" ht="9.75">
      <c r="B73" s="66" t="s">
        <v>149</v>
      </c>
      <c r="C73" s="64" t="s">
        <v>51</v>
      </c>
      <c r="D73" s="2" t="s">
        <v>150</v>
      </c>
      <c r="E73" s="1">
        <v>53.8</v>
      </c>
      <c r="F73" s="1">
        <v>1007</v>
      </c>
      <c r="G73" s="37">
        <v>41353.7</v>
      </c>
      <c r="H73" s="37">
        <v>21917.46</v>
      </c>
      <c r="I73" s="47">
        <v>38397</v>
      </c>
      <c r="J73" s="47">
        <v>39782</v>
      </c>
      <c r="K73" s="47">
        <v>39782</v>
      </c>
      <c r="L73" s="30">
        <v>571</v>
      </c>
      <c r="M73" s="30" t="s">
        <v>56</v>
      </c>
      <c r="N73" s="48">
        <v>1385</v>
      </c>
      <c r="O73" s="48"/>
      <c r="P73" s="48"/>
      <c r="Q73" s="48"/>
      <c r="R73" s="48"/>
    </row>
    <row r="74" spans="2:18" s="2" customFormat="1" ht="9.75">
      <c r="B74" s="66" t="s">
        <v>151</v>
      </c>
      <c r="C74" s="64" t="s">
        <v>51</v>
      </c>
      <c r="D74" s="2" t="s">
        <v>152</v>
      </c>
      <c r="E74" s="1">
        <v>32.7</v>
      </c>
      <c r="F74" s="1">
        <v>761.27</v>
      </c>
      <c r="G74" s="37">
        <v>28264.73</v>
      </c>
      <c r="H74" s="37">
        <v>2826.47</v>
      </c>
      <c r="I74" s="47">
        <v>38908</v>
      </c>
      <c r="J74" s="47">
        <v>39782</v>
      </c>
      <c r="K74" s="47">
        <v>39782</v>
      </c>
      <c r="L74" s="30">
        <v>571</v>
      </c>
      <c r="M74" s="30" t="s">
        <v>142</v>
      </c>
      <c r="N74" s="48">
        <v>874</v>
      </c>
      <c r="O74" s="48"/>
      <c r="P74" s="48"/>
      <c r="Q74" s="48"/>
      <c r="R74" s="48"/>
    </row>
    <row r="75" spans="2:18" s="2" customFormat="1" ht="9.75">
      <c r="B75" s="66" t="s">
        <v>153</v>
      </c>
      <c r="C75" s="64" t="s">
        <v>75</v>
      </c>
      <c r="D75" s="2" t="s">
        <v>154</v>
      </c>
      <c r="E75" s="1">
        <v>78.9</v>
      </c>
      <c r="F75" s="1">
        <v>605.3</v>
      </c>
      <c r="G75" s="37">
        <v>46831.1</v>
      </c>
      <c r="H75" s="37">
        <v>26225.42</v>
      </c>
      <c r="I75" s="47">
        <v>38574</v>
      </c>
      <c r="J75" s="47">
        <v>39782</v>
      </c>
      <c r="K75" s="47">
        <v>39782</v>
      </c>
      <c r="L75" s="30">
        <v>571</v>
      </c>
      <c r="M75" s="30" t="s">
        <v>125</v>
      </c>
      <c r="N75" s="48">
        <v>1208</v>
      </c>
      <c r="O75" s="48"/>
      <c r="P75" s="48"/>
      <c r="Q75" s="48"/>
      <c r="R75" s="48"/>
    </row>
    <row r="76" spans="2:18" s="2" customFormat="1" ht="9.75">
      <c r="B76" s="66" t="s">
        <v>155</v>
      </c>
      <c r="C76" s="64" t="s">
        <v>51</v>
      </c>
      <c r="D76" s="2" t="s">
        <v>156</v>
      </c>
      <c r="E76" s="1">
        <v>28.7</v>
      </c>
      <c r="F76" s="1">
        <v>488.82</v>
      </c>
      <c r="G76" s="37">
        <v>18763.6</v>
      </c>
      <c r="H76" s="37">
        <v>2814.54</v>
      </c>
      <c r="I76" s="47">
        <v>39069</v>
      </c>
      <c r="J76" s="47">
        <v>39782</v>
      </c>
      <c r="K76" s="47">
        <v>39782</v>
      </c>
      <c r="L76" s="30">
        <v>571</v>
      </c>
      <c r="M76" s="30" t="s">
        <v>157</v>
      </c>
      <c r="N76" s="48">
        <v>713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15.2</v>
      </c>
      <c r="F77" s="1">
        <v>312.8</v>
      </c>
      <c r="G77" s="37">
        <v>9450.34</v>
      </c>
      <c r="H77" s="37">
        <v>945.03</v>
      </c>
      <c r="I77" s="47">
        <v>38519</v>
      </c>
      <c r="J77" s="47">
        <v>39782</v>
      </c>
      <c r="K77" s="47">
        <v>39782</v>
      </c>
      <c r="L77" s="30">
        <v>571</v>
      </c>
      <c r="M77" s="30" t="s">
        <v>69</v>
      </c>
      <c r="N77" s="48">
        <v>1263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39.4</v>
      </c>
      <c r="F78" s="1">
        <v>1105.6</v>
      </c>
      <c r="G78" s="37">
        <v>35314.67</v>
      </c>
      <c r="H78" s="37">
        <v>3531.47</v>
      </c>
      <c r="I78" s="47">
        <v>38960</v>
      </c>
      <c r="J78" s="47">
        <v>39782</v>
      </c>
      <c r="K78" s="47">
        <v>39782</v>
      </c>
      <c r="L78" s="30">
        <v>571</v>
      </c>
      <c r="M78" s="30" t="s">
        <v>162</v>
      </c>
      <c r="N78" s="48">
        <v>822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74</v>
      </c>
      <c r="F79" s="1">
        <v>686.9</v>
      </c>
      <c r="G79" s="37">
        <v>29726.65</v>
      </c>
      <c r="H79" s="37">
        <v>2972.67</v>
      </c>
      <c r="I79" s="47">
        <v>38923</v>
      </c>
      <c r="J79" s="47">
        <v>39964</v>
      </c>
      <c r="K79" s="47">
        <v>39964</v>
      </c>
      <c r="L79" s="30">
        <v>753</v>
      </c>
      <c r="M79" s="30" t="s">
        <v>142</v>
      </c>
      <c r="N79" s="48">
        <v>1041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42.3</v>
      </c>
      <c r="F80" s="1">
        <v>881.4</v>
      </c>
      <c r="G80" s="37">
        <v>25709</v>
      </c>
      <c r="H80" s="37">
        <v>2570.9</v>
      </c>
      <c r="I80" s="47">
        <v>38995</v>
      </c>
      <c r="J80" s="47">
        <v>39964</v>
      </c>
      <c r="K80" s="47">
        <v>39964</v>
      </c>
      <c r="L80" s="30">
        <v>753</v>
      </c>
      <c r="M80" s="30" t="s">
        <v>64</v>
      </c>
      <c r="N80" s="48">
        <v>969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70.9</v>
      </c>
      <c r="F81" s="1">
        <v>1006.2</v>
      </c>
      <c r="G81" s="37">
        <v>68390.32</v>
      </c>
      <c r="H81" s="37">
        <v>6839.03</v>
      </c>
      <c r="I81" s="47">
        <v>38912</v>
      </c>
      <c r="J81" s="47">
        <v>39964</v>
      </c>
      <c r="K81" s="47">
        <v>39964</v>
      </c>
      <c r="L81" s="30">
        <v>753</v>
      </c>
      <c r="M81" s="30" t="s">
        <v>69</v>
      </c>
      <c r="N81" s="48">
        <v>1052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131</v>
      </c>
      <c r="F82" s="1">
        <v>1457.4</v>
      </c>
      <c r="G82" s="37">
        <v>72313.99</v>
      </c>
      <c r="H82" s="37">
        <v>7231.4</v>
      </c>
      <c r="I82" s="47">
        <v>38912</v>
      </c>
      <c r="J82" s="47">
        <v>39964</v>
      </c>
      <c r="K82" s="47">
        <v>39964</v>
      </c>
      <c r="L82" s="30">
        <v>753</v>
      </c>
      <c r="M82" s="30" t="s">
        <v>69</v>
      </c>
      <c r="N82" s="48">
        <v>1052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55.7</v>
      </c>
      <c r="F83" s="1">
        <v>1192</v>
      </c>
      <c r="G83" s="37">
        <v>51799.28</v>
      </c>
      <c r="H83" s="37">
        <v>18129.75</v>
      </c>
      <c r="I83" s="47">
        <v>38996</v>
      </c>
      <c r="J83" s="47">
        <v>39964</v>
      </c>
      <c r="K83" s="47">
        <v>39964</v>
      </c>
      <c r="L83" s="30">
        <v>753</v>
      </c>
      <c r="M83" s="30" t="s">
        <v>56</v>
      </c>
      <c r="N83" s="48">
        <v>968</v>
      </c>
      <c r="O83" s="48"/>
      <c r="P83" s="48"/>
      <c r="Q83" s="48"/>
      <c r="R83" s="48"/>
    </row>
    <row r="84" spans="2:18" s="2" customFormat="1" ht="9.75">
      <c r="B84" s="66" t="s">
        <v>173</v>
      </c>
      <c r="C84" s="64" t="s">
        <v>51</v>
      </c>
      <c r="D84" s="2" t="s">
        <v>174</v>
      </c>
      <c r="E84" s="1">
        <v>22</v>
      </c>
      <c r="F84" s="1">
        <v>128.4</v>
      </c>
      <c r="G84" s="37">
        <v>5140.86</v>
      </c>
      <c r="H84" s="37">
        <v>514.09</v>
      </c>
      <c r="I84" s="47">
        <v>39197</v>
      </c>
      <c r="J84" s="47">
        <v>39964</v>
      </c>
      <c r="K84" s="47">
        <v>39964</v>
      </c>
      <c r="L84" s="30">
        <v>753</v>
      </c>
      <c r="M84" s="30" t="s">
        <v>175</v>
      </c>
      <c r="N84" s="48">
        <v>767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68.7</v>
      </c>
      <c r="F85" s="1">
        <v>1964.2</v>
      </c>
      <c r="G85" s="37">
        <v>84541.65</v>
      </c>
      <c r="H85" s="37">
        <v>8454.16</v>
      </c>
      <c r="I85" s="47">
        <v>38996</v>
      </c>
      <c r="J85" s="47">
        <v>39964</v>
      </c>
      <c r="K85" s="47">
        <v>39964</v>
      </c>
      <c r="L85" s="30">
        <v>753</v>
      </c>
      <c r="M85" s="30" t="s">
        <v>56</v>
      </c>
      <c r="N85" s="48">
        <v>968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68</v>
      </c>
      <c r="F86" s="1">
        <v>1102.1</v>
      </c>
      <c r="G86" s="37">
        <v>40149.57</v>
      </c>
      <c r="H86" s="37">
        <v>4014.96</v>
      </c>
      <c r="I86" s="47">
        <v>39197</v>
      </c>
      <c r="J86" s="47">
        <v>39964</v>
      </c>
      <c r="K86" s="47">
        <v>39964</v>
      </c>
      <c r="L86" s="30">
        <v>753</v>
      </c>
      <c r="M86" s="30" t="s">
        <v>64</v>
      </c>
      <c r="N86" s="48">
        <v>767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108.9</v>
      </c>
      <c r="F87" s="1">
        <v>2232.67</v>
      </c>
      <c r="G87" s="37">
        <v>93764</v>
      </c>
      <c r="H87" s="37">
        <v>9376.4</v>
      </c>
      <c r="I87" s="47">
        <v>38952</v>
      </c>
      <c r="J87" s="47">
        <v>40147</v>
      </c>
      <c r="K87" s="47">
        <v>40147</v>
      </c>
      <c r="L87" s="30">
        <v>936</v>
      </c>
      <c r="M87" s="30" t="s">
        <v>69</v>
      </c>
      <c r="N87" s="48">
        <v>1195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48.6</v>
      </c>
      <c r="F88" s="1">
        <v>1038.77</v>
      </c>
      <c r="G88" s="37">
        <v>46932.61</v>
      </c>
      <c r="H88" s="37">
        <v>4693.26</v>
      </c>
      <c r="I88" s="47">
        <v>38951</v>
      </c>
      <c r="J88" s="47">
        <v>40147</v>
      </c>
      <c r="K88" s="47">
        <v>40147</v>
      </c>
      <c r="L88" s="30">
        <v>936</v>
      </c>
      <c r="M88" s="30" t="s">
        <v>69</v>
      </c>
      <c r="N88" s="48">
        <v>1196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58.7</v>
      </c>
      <c r="F89" s="1">
        <v>1037.84</v>
      </c>
      <c r="G89" s="37">
        <v>31503.11</v>
      </c>
      <c r="H89" s="37">
        <v>3150.31</v>
      </c>
      <c r="I89" s="47">
        <v>39188</v>
      </c>
      <c r="J89" s="47">
        <v>40147</v>
      </c>
      <c r="K89" s="47">
        <v>40147</v>
      </c>
      <c r="L89" s="30">
        <v>936</v>
      </c>
      <c r="M89" s="30" t="s">
        <v>186</v>
      </c>
      <c r="N89" s="48">
        <v>959</v>
      </c>
      <c r="O89" s="48"/>
      <c r="P89" s="48"/>
      <c r="Q89" s="48"/>
      <c r="R89" s="48"/>
    </row>
    <row r="90" spans="2:18" s="2" customFormat="1" ht="9.75">
      <c r="B90" s="66" t="s">
        <v>187</v>
      </c>
      <c r="C90" s="64" t="s">
        <v>51</v>
      </c>
      <c r="D90" s="2" t="s">
        <v>188</v>
      </c>
      <c r="E90" s="1">
        <v>28.1</v>
      </c>
      <c r="F90" s="1">
        <v>529.25</v>
      </c>
      <c r="G90" s="37">
        <v>17860.24</v>
      </c>
      <c r="H90" s="37">
        <v>1786.02</v>
      </c>
      <c r="I90" s="47">
        <v>38981</v>
      </c>
      <c r="J90" s="47">
        <v>40147</v>
      </c>
      <c r="K90" s="47">
        <v>40147</v>
      </c>
      <c r="L90" s="30">
        <v>936</v>
      </c>
      <c r="M90" s="30" t="s">
        <v>56</v>
      </c>
      <c r="N90" s="48">
        <v>1166</v>
      </c>
      <c r="O90" s="48"/>
      <c r="P90" s="48"/>
      <c r="Q90" s="48"/>
      <c r="R90" s="48"/>
    </row>
    <row r="91" spans="2:18" s="2" customFormat="1" ht="9.75">
      <c r="B91" s="66" t="s">
        <v>189</v>
      </c>
      <c r="C91" s="64" t="s">
        <v>51</v>
      </c>
      <c r="D91" s="2" t="s">
        <v>190</v>
      </c>
      <c r="E91" s="1">
        <v>52.1</v>
      </c>
      <c r="F91" s="1">
        <v>811.2</v>
      </c>
      <c r="G91" s="37">
        <v>34645.31</v>
      </c>
      <c r="H91" s="37">
        <v>3464.53</v>
      </c>
      <c r="I91" s="47">
        <v>38912</v>
      </c>
      <c r="J91" s="47">
        <v>40147</v>
      </c>
      <c r="K91" s="47">
        <v>40147</v>
      </c>
      <c r="L91" s="30">
        <v>936</v>
      </c>
      <c r="M91" s="30" t="s">
        <v>69</v>
      </c>
      <c r="N91" s="48">
        <v>1235</v>
      </c>
      <c r="O91" s="48"/>
      <c r="P91" s="48"/>
      <c r="Q91" s="48"/>
      <c r="R91" s="48"/>
    </row>
    <row r="92" spans="2:18" s="2" customFormat="1" ht="9.75">
      <c r="B92" s="66" t="s">
        <v>191</v>
      </c>
      <c r="C92" s="64" t="s">
        <v>51</v>
      </c>
      <c r="D92" s="2" t="s">
        <v>192</v>
      </c>
      <c r="E92" s="1">
        <v>57.7</v>
      </c>
      <c r="F92" s="1">
        <v>943</v>
      </c>
      <c r="G92" s="37">
        <v>38360</v>
      </c>
      <c r="H92" s="37">
        <v>3836</v>
      </c>
      <c r="I92" s="47">
        <v>38996</v>
      </c>
      <c r="J92" s="47">
        <v>40147</v>
      </c>
      <c r="K92" s="47">
        <v>40147</v>
      </c>
      <c r="L92" s="30">
        <v>936</v>
      </c>
      <c r="M92" s="30" t="s">
        <v>56</v>
      </c>
      <c r="N92" s="48">
        <v>1151</v>
      </c>
      <c r="O92" s="48"/>
      <c r="P92" s="48"/>
      <c r="Q92" s="48"/>
      <c r="R92" s="48"/>
    </row>
    <row r="93" spans="2:18" s="2" customFormat="1" ht="9.75">
      <c r="B93" s="66" t="s">
        <v>193</v>
      </c>
      <c r="C93" s="64" t="s">
        <v>51</v>
      </c>
      <c r="D93" s="2" t="s">
        <v>194</v>
      </c>
      <c r="E93" s="1">
        <v>155.5</v>
      </c>
      <c r="F93" s="1">
        <v>2177.68</v>
      </c>
      <c r="G93" s="37">
        <v>113676.95</v>
      </c>
      <c r="H93" s="37">
        <v>23872.16</v>
      </c>
      <c r="I93" s="47">
        <v>38953</v>
      </c>
      <c r="J93" s="47">
        <v>40147</v>
      </c>
      <c r="K93" s="47">
        <v>40147</v>
      </c>
      <c r="L93" s="30">
        <v>936</v>
      </c>
      <c r="M93" s="30" t="s">
        <v>64</v>
      </c>
      <c r="N93" s="48">
        <v>1194</v>
      </c>
      <c r="O93" s="48"/>
      <c r="P93" s="48"/>
      <c r="Q93" s="48"/>
      <c r="R93" s="48"/>
    </row>
    <row r="94" spans="2:18" s="2" customFormat="1" ht="9.75">
      <c r="B94" s="66" t="s">
        <v>195</v>
      </c>
      <c r="C94" s="64" t="s">
        <v>51</v>
      </c>
      <c r="D94" s="2" t="s">
        <v>196</v>
      </c>
      <c r="E94" s="1">
        <v>79.8</v>
      </c>
      <c r="F94" s="1">
        <v>2359</v>
      </c>
      <c r="G94" s="37">
        <v>103966.8</v>
      </c>
      <c r="H94" s="37">
        <v>10396.68</v>
      </c>
      <c r="I94" s="47">
        <v>38996</v>
      </c>
      <c r="J94" s="47">
        <v>40147</v>
      </c>
      <c r="K94" s="47">
        <v>40147</v>
      </c>
      <c r="L94" s="30">
        <v>936</v>
      </c>
      <c r="M94" s="30" t="s">
        <v>56</v>
      </c>
      <c r="N94" s="48">
        <v>1151</v>
      </c>
      <c r="O94" s="48"/>
      <c r="P94" s="48"/>
      <c r="Q94" s="48"/>
      <c r="R94" s="48"/>
    </row>
    <row r="95" spans="2:18" s="2" customFormat="1" ht="9.75">
      <c r="B95" s="66" t="s">
        <v>197</v>
      </c>
      <c r="C95" s="64" t="s">
        <v>51</v>
      </c>
      <c r="D95" s="2" t="s">
        <v>198</v>
      </c>
      <c r="E95" s="1">
        <v>85</v>
      </c>
      <c r="F95" s="1">
        <v>1581</v>
      </c>
      <c r="G95" s="37">
        <v>49637.37</v>
      </c>
      <c r="H95" s="37">
        <v>4963.74</v>
      </c>
      <c r="I95" s="47">
        <v>39069</v>
      </c>
      <c r="J95" s="47">
        <v>40147</v>
      </c>
      <c r="K95" s="47">
        <v>40147</v>
      </c>
      <c r="L95" s="30">
        <v>936</v>
      </c>
      <c r="M95" s="30" t="s">
        <v>69</v>
      </c>
      <c r="N95" s="48">
        <v>1078</v>
      </c>
      <c r="O95" s="48"/>
      <c r="P95" s="48"/>
      <c r="Q95" s="48"/>
      <c r="R95" s="48"/>
    </row>
    <row r="96" spans="2:18" s="2" customFormat="1" ht="9.75">
      <c r="B96" s="66" t="s">
        <v>199</v>
      </c>
      <c r="C96" s="64" t="s">
        <v>51</v>
      </c>
      <c r="D96" s="2" t="s">
        <v>200</v>
      </c>
      <c r="E96" s="1">
        <v>55</v>
      </c>
      <c r="F96" s="1">
        <v>608.8</v>
      </c>
      <c r="G96" s="37">
        <v>26478.98</v>
      </c>
      <c r="H96" s="37">
        <v>2647.9</v>
      </c>
      <c r="I96" s="47">
        <v>38923</v>
      </c>
      <c r="J96" s="47">
        <v>40147</v>
      </c>
      <c r="K96" s="47">
        <v>40147</v>
      </c>
      <c r="L96" s="30">
        <v>936</v>
      </c>
      <c r="M96" s="30" t="s">
        <v>142</v>
      </c>
      <c r="N96" s="48">
        <v>1224</v>
      </c>
      <c r="O96" s="48"/>
      <c r="P96" s="48"/>
      <c r="Q96" s="48"/>
      <c r="R96" s="48"/>
    </row>
    <row r="97" spans="2:18" s="2" customFormat="1" ht="9.75">
      <c r="B97" s="66" t="s">
        <v>201</v>
      </c>
      <c r="C97" s="64" t="s">
        <v>51</v>
      </c>
      <c r="D97" s="2" t="s">
        <v>202</v>
      </c>
      <c r="E97" s="1">
        <v>84.5</v>
      </c>
      <c r="F97" s="1">
        <v>1318.8</v>
      </c>
      <c r="G97" s="37">
        <v>54174.11</v>
      </c>
      <c r="H97" s="37">
        <v>34129.69</v>
      </c>
      <c r="I97" s="47">
        <v>38996</v>
      </c>
      <c r="J97" s="47">
        <v>40147</v>
      </c>
      <c r="K97" s="47">
        <v>40147</v>
      </c>
      <c r="L97" s="30">
        <v>936</v>
      </c>
      <c r="M97" s="30" t="s">
        <v>56</v>
      </c>
      <c r="N97" s="48">
        <v>1151</v>
      </c>
      <c r="O97" s="48"/>
      <c r="P97" s="48"/>
      <c r="Q97" s="48"/>
      <c r="R97" s="48"/>
    </row>
    <row r="98" spans="2:18" s="2" customFormat="1" ht="9.75">
      <c r="B98" s="66" t="s">
        <v>203</v>
      </c>
      <c r="C98" s="64" t="s">
        <v>51</v>
      </c>
      <c r="D98" s="2" t="s">
        <v>204</v>
      </c>
      <c r="E98" s="1">
        <v>42.7</v>
      </c>
      <c r="F98" s="1">
        <v>733.2</v>
      </c>
      <c r="G98" s="37">
        <v>37549.3</v>
      </c>
      <c r="H98" s="37">
        <v>3754.93</v>
      </c>
      <c r="I98" s="47">
        <v>38912</v>
      </c>
      <c r="J98" s="47">
        <v>40147</v>
      </c>
      <c r="K98" s="47">
        <v>40147</v>
      </c>
      <c r="L98" s="30">
        <v>936</v>
      </c>
      <c r="M98" s="30" t="s">
        <v>69</v>
      </c>
      <c r="N98" s="48">
        <v>1235</v>
      </c>
      <c r="O98" s="48"/>
      <c r="P98" s="48"/>
      <c r="Q98" s="48"/>
      <c r="R98" s="48"/>
    </row>
    <row r="99" spans="2:18" s="2" customFormat="1" ht="9.75">
      <c r="B99" s="66" t="s">
        <v>205</v>
      </c>
      <c r="C99" s="64" t="s">
        <v>51</v>
      </c>
      <c r="D99" s="2" t="s">
        <v>206</v>
      </c>
      <c r="E99" s="1">
        <v>84</v>
      </c>
      <c r="F99" s="1">
        <v>1051</v>
      </c>
      <c r="G99" s="37">
        <v>24372.42</v>
      </c>
      <c r="H99" s="37">
        <v>2437.24</v>
      </c>
      <c r="I99" s="47">
        <v>39197</v>
      </c>
      <c r="J99" s="47">
        <v>40329</v>
      </c>
      <c r="K99" s="47">
        <v>40329</v>
      </c>
      <c r="L99" s="30">
        <v>1118</v>
      </c>
      <c r="M99" s="30" t="s">
        <v>207</v>
      </c>
      <c r="N99" s="48">
        <v>1132</v>
      </c>
      <c r="O99" s="48"/>
      <c r="P99" s="48"/>
      <c r="Q99" s="48"/>
      <c r="R99" s="48"/>
    </row>
    <row r="100" spans="2:18" s="2" customFormat="1" ht="9.75">
      <c r="B100" s="66" t="s">
        <v>208</v>
      </c>
      <c r="C100" s="64" t="s">
        <v>51</v>
      </c>
      <c r="D100" s="2" t="s">
        <v>209</v>
      </c>
      <c r="E100" s="1">
        <v>44.5</v>
      </c>
      <c r="F100" s="1">
        <v>982</v>
      </c>
      <c r="G100" s="37">
        <v>25191.25</v>
      </c>
      <c r="H100" s="37">
        <v>2519.13</v>
      </c>
      <c r="I100" s="47">
        <v>39197</v>
      </c>
      <c r="J100" s="47">
        <v>40512</v>
      </c>
      <c r="K100" s="47">
        <v>40512</v>
      </c>
      <c r="L100" s="30">
        <v>1301</v>
      </c>
      <c r="M100" s="30" t="s">
        <v>162</v>
      </c>
      <c r="N100" s="48">
        <v>1315</v>
      </c>
      <c r="O100" s="48"/>
      <c r="P100" s="48"/>
      <c r="Q100" s="48"/>
      <c r="R100" s="48"/>
    </row>
    <row r="101" spans="2:18" s="2" customFormat="1" ht="9.75">
      <c r="B101" s="66" t="s">
        <v>210</v>
      </c>
      <c r="C101" s="64" t="s">
        <v>51</v>
      </c>
      <c r="D101" s="2" t="s">
        <v>211</v>
      </c>
      <c r="E101" s="1">
        <v>38.4</v>
      </c>
      <c r="F101" s="1">
        <v>1125</v>
      </c>
      <c r="G101" s="37">
        <v>42651.75</v>
      </c>
      <c r="H101" s="37">
        <v>4265.18</v>
      </c>
      <c r="I101" s="47">
        <v>39205</v>
      </c>
      <c r="J101" s="47">
        <v>40512</v>
      </c>
      <c r="K101" s="47">
        <v>40512</v>
      </c>
      <c r="L101" s="30">
        <v>1301</v>
      </c>
      <c r="M101" s="30" t="s">
        <v>212</v>
      </c>
      <c r="N101" s="48">
        <v>1307</v>
      </c>
      <c r="O101" s="48"/>
      <c r="P101" s="48"/>
      <c r="Q101" s="48"/>
      <c r="R101" s="48"/>
    </row>
    <row r="102" spans="2:18" s="2" customFormat="1" ht="9.75">
      <c r="B102" s="66" t="s">
        <v>213</v>
      </c>
      <c r="C102" s="64" t="s">
        <v>51</v>
      </c>
      <c r="D102" s="2" t="s">
        <v>214</v>
      </c>
      <c r="E102" s="1">
        <v>55</v>
      </c>
      <c r="F102" s="1">
        <v>923.8</v>
      </c>
      <c r="G102" s="37">
        <v>31157.08</v>
      </c>
      <c r="H102" s="37">
        <v>3115.71</v>
      </c>
      <c r="I102" s="47">
        <v>39188</v>
      </c>
      <c r="J102" s="47">
        <v>40694</v>
      </c>
      <c r="K102" s="47">
        <v>40694</v>
      </c>
      <c r="L102" s="30">
        <v>1483</v>
      </c>
      <c r="M102" s="30" t="s">
        <v>186</v>
      </c>
      <c r="N102" s="48">
        <v>1506</v>
      </c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