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<sst xmlns="http://schemas.openxmlformats.org/spreadsheetml/2006/main" count="436" uniqueCount="254">
  <si>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</si>
  <si>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</si>
  <si>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</si>
  <si>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</si>
  <si>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</si>
  <si>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</si>
  <si>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</si>
  <si>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</si>
  <si>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</si>
  <si>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</si>
  <si>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</si>
  <si>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</si>
  <si>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</si>
  <si>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</si>
  <si>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</si>
  <si>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</si>
  <si>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</si>
  <si>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</si>
  <si>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</si>
  <si>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</si>
  <si>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</si>
  <si>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</si>
  <si>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</si>
  <si>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</si>
  <si>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</si>
  <si>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</si>
  <si>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</si>
  <si>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</si>
  <si>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</si>
  <si>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</si>
  <si>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</si>
  <si>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</si>
  <si>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</si>
  <si>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</si>
  <si>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</si>
  <si>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</si>
  <si>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</si>
  <si>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</si>
  <si>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</si>
  <si>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</si>
  <si>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</si>
  <si>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</si>
  <si>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</si>
  <si>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</si>
  <si>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</si>
  <si>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</si>
  <si>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</si>
  <si>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</si>
  <si>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</si>
  <si>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</si>
  <si>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321290801</t>
  </si>
  <si>
    <t>1</t>
  </si>
  <si>
    <t xml:space="preserve">MT. HARLOW SALE               </t>
  </si>
  <si>
    <t xml:space="preserve">ROBERT MINERICK                      </t>
  </si>
  <si>
    <t>321030701</t>
  </si>
  <si>
    <t xml:space="preserve">WOLF LAKE HARDWOOD            </t>
  </si>
  <si>
    <t xml:space="preserve">S.D. WARREN SERVICE COMPANY   </t>
  </si>
  <si>
    <t>321070601</t>
  </si>
  <si>
    <t xml:space="preserve">FLOODWOOD SOFTWOOD SALE       </t>
  </si>
  <si>
    <t xml:space="preserve">MINERICK LOGGING, INC.        </t>
  </si>
  <si>
    <t>321130901</t>
  </si>
  <si>
    <t xml:space="preserve">THUNDER VALLEY SALE           </t>
  </si>
  <si>
    <t>321120701</t>
  </si>
  <si>
    <t xml:space="preserve">HIGH-LOW SALE                 </t>
  </si>
  <si>
    <t>320060801</t>
  </si>
  <si>
    <t xml:space="preserve">BILSKY LAKE ASPEN             </t>
  </si>
  <si>
    <t>321100901</t>
  </si>
  <si>
    <t xml:space="preserve">WHITE CITY PINE SALE          </t>
  </si>
  <si>
    <t>321090901</t>
  </si>
  <si>
    <t xml:space="preserve">TWINN PINES SALE              </t>
  </si>
  <si>
    <t xml:space="preserve">HOLLI FOREST PRODUCTS, INC.   </t>
  </si>
  <si>
    <t>321080901</t>
  </si>
  <si>
    <t xml:space="preserve">ELY'S PARK SALE               </t>
  </si>
  <si>
    <t>321060801</t>
  </si>
  <si>
    <t xml:space="preserve">SLEEMAN POND SALE             </t>
  </si>
  <si>
    <t>320060701</t>
  </si>
  <si>
    <t xml:space="preserve">SWAMPBUCK ASPEN               </t>
  </si>
  <si>
    <t xml:space="preserve">SANVILLE LOGGING, INC.        </t>
  </si>
  <si>
    <t>321050801</t>
  </si>
  <si>
    <t xml:space="preserve">MIDDLE BRANCH SPLIT SALE      </t>
  </si>
  <si>
    <t>321110901</t>
  </si>
  <si>
    <t xml:space="preserve">KIDNEY LAKE SALE              </t>
  </si>
  <si>
    <t>320120901</t>
  </si>
  <si>
    <t xml:space="preserve">MILLER CREEK ASPEN            </t>
  </si>
  <si>
    <t>321040801</t>
  </si>
  <si>
    <t xml:space="preserve">FETCHING YELLOW DOG PINE SALE </t>
  </si>
  <si>
    <t>320150701</t>
  </si>
  <si>
    <t xml:space="preserve">BOB'S LAKE ASPEN/BIRCH        </t>
  </si>
  <si>
    <t xml:space="preserve">C.J. LOGGING                  </t>
  </si>
  <si>
    <t>320160801</t>
  </si>
  <si>
    <t xml:space="preserve">OLD LANDFILL ASPEN            </t>
  </si>
  <si>
    <t xml:space="preserve">KANERVA FOREST PRODUCTS, INC. </t>
  </si>
  <si>
    <t>321010801</t>
  </si>
  <si>
    <t xml:space="preserve">ANDERSON HOMESTEAD SALE       </t>
  </si>
  <si>
    <t>320210801</t>
  </si>
  <si>
    <t xml:space="preserve">WERNER BRIDGE SALE            </t>
  </si>
  <si>
    <t>320190901</t>
  </si>
  <si>
    <t xml:space="preserve">GREEN CHAIR ASPEN             </t>
  </si>
  <si>
    <t xml:space="preserve">TRIEST FOREST PRODUCTS INC    </t>
  </si>
  <si>
    <t>320120801</t>
  </si>
  <si>
    <t xml:space="preserve">PARKER END SALE               </t>
  </si>
  <si>
    <t xml:space="preserve">LAFLEUR FOREST PRODUCTS, LLC  </t>
  </si>
  <si>
    <t>320030701</t>
  </si>
  <si>
    <t xml:space="preserve">STACK GRADE 07                </t>
  </si>
  <si>
    <t>321310801</t>
  </si>
  <si>
    <t xml:space="preserve">MASSED PRODUCTION ASPEN       </t>
  </si>
  <si>
    <t>321300601</t>
  </si>
  <si>
    <t>2</t>
  </si>
  <si>
    <t xml:space="preserve">BRYAN CREEK PINE/BIRCH SALE   </t>
  </si>
  <si>
    <t>321140801</t>
  </si>
  <si>
    <t xml:space="preserve">DRAINED POND PINE             </t>
  </si>
  <si>
    <t>321210801</t>
  </si>
  <si>
    <t xml:space="preserve">TWO STAND JACK SALE           </t>
  </si>
  <si>
    <t>320050701</t>
  </si>
  <si>
    <t xml:space="preserve">MUD CREEK MIX                 </t>
  </si>
  <si>
    <t xml:space="preserve">GIGUERE LOGGING, INC          </t>
  </si>
  <si>
    <t>320040601</t>
  </si>
  <si>
    <t xml:space="preserve">M-35 HARDWOOD                 </t>
  </si>
  <si>
    <t xml:space="preserve">K &amp; K LOGGING                 </t>
  </si>
  <si>
    <t>321150801</t>
  </si>
  <si>
    <t xml:space="preserve">POT HOLE SALE                 </t>
  </si>
  <si>
    <t>320030801</t>
  </si>
  <si>
    <t xml:space="preserve">438 SPLIT                     </t>
  </si>
  <si>
    <t>323190601</t>
  </si>
  <si>
    <t xml:space="preserve">O'NEIL CREEK SALE             </t>
  </si>
  <si>
    <t>320200901</t>
  </si>
  <si>
    <t xml:space="preserve">JERRYS FINAL MARKDOWN SALE    </t>
  </si>
  <si>
    <t>320210701</t>
  </si>
  <si>
    <t xml:space="preserve">BROKEN HATCHET                </t>
  </si>
  <si>
    <t>323050801</t>
  </si>
  <si>
    <t xml:space="preserve">JJ'S GOLD MINE SALE           </t>
  </si>
  <si>
    <t>320220901</t>
  </si>
  <si>
    <t xml:space="preserve">EAST CABLES MIX               </t>
  </si>
  <si>
    <t>323040601</t>
  </si>
  <si>
    <t xml:space="preserve">NORTH BOAR'S NEST             </t>
  </si>
  <si>
    <t>320020801</t>
  </si>
  <si>
    <t xml:space="preserve">PBR SOUTH                     </t>
  </si>
  <si>
    <t xml:space="preserve">J. CAREY LOGGING INC          </t>
  </si>
  <si>
    <t>320150901</t>
  </si>
  <si>
    <t xml:space="preserve">CRACKED CORN                  </t>
  </si>
  <si>
    <t>323220601</t>
  </si>
  <si>
    <t xml:space="preserve">KAWBAWGAM SALE                </t>
  </si>
  <si>
    <t>323011001</t>
  </si>
  <si>
    <t xml:space="preserve">YALMER 2 PATCH SALE           </t>
  </si>
  <si>
    <t>321030901</t>
  </si>
  <si>
    <t xml:space="preserve">COUNTY RD. FFH                </t>
  </si>
  <si>
    <t>320140701</t>
  </si>
  <si>
    <t xml:space="preserve">HAYWIRE HARDWOODS             </t>
  </si>
  <si>
    <t>321020701</t>
  </si>
  <si>
    <t xml:space="preserve">SAND R. MAPLE SALE            </t>
  </si>
  <si>
    <t>ROY A. NELSON JR.&amp;SON F.P. INC</t>
  </si>
  <si>
    <t>321260701</t>
  </si>
  <si>
    <t xml:space="preserve">DALTON SALE                   </t>
  </si>
  <si>
    <t>321250801</t>
  </si>
  <si>
    <t xml:space="preserve">CAMP 4 CLUSTER SALE           </t>
  </si>
  <si>
    <t xml:space="preserve">HEIDTMAN LOGGING, INC         </t>
  </si>
  <si>
    <t>320090901</t>
  </si>
  <si>
    <t xml:space="preserve">438 ASPEN                     </t>
  </si>
  <si>
    <t>320190601</t>
  </si>
  <si>
    <t xml:space="preserve">JIMMY'S JAUNT                 </t>
  </si>
  <si>
    <t>321160801</t>
  </si>
  <si>
    <t xml:space="preserve">HEMMINGS LAKE CONGLOMERATE    </t>
  </si>
  <si>
    <t>321300801</t>
  </si>
  <si>
    <t xml:space="preserve">HAWKINS POND ELF TRACKS       </t>
  </si>
  <si>
    <t>320020901</t>
  </si>
  <si>
    <t xml:space="preserve">HAYWIRE LAKE 4-WAY            </t>
  </si>
  <si>
    <t>320070801</t>
  </si>
  <si>
    <t xml:space="preserve">TWO COUNTY ASPEN              </t>
  </si>
  <si>
    <t>320110901</t>
  </si>
  <si>
    <t xml:space="preserve">CAMP 10 MIX                   </t>
  </si>
  <si>
    <t>320060901</t>
  </si>
  <si>
    <t xml:space="preserve">RW HARDWOOD                   </t>
  </si>
  <si>
    <t>320070901</t>
  </si>
  <si>
    <t xml:space="preserve">STACK GRADE MIX               </t>
  </si>
  <si>
    <t>321061001</t>
  </si>
  <si>
    <t xml:space="preserve">CAMP HOPE OAK-BIRCH           </t>
  </si>
  <si>
    <t>320010901</t>
  </si>
  <si>
    <t xml:space="preserve">MCFARLAND MAPLE               </t>
  </si>
  <si>
    <t>321010901</t>
  </si>
  <si>
    <t xml:space="preserve">MARTIN'S LANDING SALE         </t>
  </si>
  <si>
    <t>321031001</t>
  </si>
  <si>
    <t xml:space="preserve">CAMP BERGAMO                  </t>
  </si>
  <si>
    <t>321041001</t>
  </si>
  <si>
    <t xml:space="preserve">FLAT ROCK RED PINE            </t>
  </si>
  <si>
    <t>321270801</t>
  </si>
  <si>
    <t xml:space="preserve">SWEENY SAND SALE              </t>
  </si>
  <si>
    <t>321111001</t>
  </si>
  <si>
    <t xml:space="preserve">CRANBERRY LAKE HARDWOOD       </t>
  </si>
  <si>
    <t>321071001</t>
  </si>
  <si>
    <t xml:space="preserve">BROKEN BINDING ASPEN          </t>
  </si>
  <si>
    <t>320131001</t>
  </si>
  <si>
    <t xml:space="preserve">TIC ASPEN                     </t>
  </si>
  <si>
    <t>320041001</t>
  </si>
  <si>
    <t xml:space="preserve">WHITEYS HILL                  </t>
  </si>
  <si>
    <t xml:space="preserve">RON GRAVES LOGGING            </t>
  </si>
  <si>
    <t>321151001</t>
  </si>
  <si>
    <t>VOELKER PLAINS JACK PINE-ASPEN</t>
  </si>
  <si>
    <t>320031001</t>
  </si>
  <si>
    <t xml:space="preserve">CROOKED LAKE ASPEN            </t>
  </si>
  <si>
    <t>321021001</t>
  </si>
  <si>
    <t xml:space="preserve">THOMAS LAKE HARDWOOD          </t>
  </si>
  <si>
    <t>320171001</t>
  </si>
  <si>
    <t xml:space="preserve">STRETCHS CAMP                 </t>
  </si>
  <si>
    <t xml:space="preserve">RALPH BUGAY &amp; SON LOGGING     </t>
  </si>
  <si>
    <t>320081001</t>
  </si>
  <si>
    <t xml:space="preserve">LIARS LODGE HARDWOODS         </t>
  </si>
  <si>
    <t>320050901</t>
  </si>
  <si>
    <t xml:space="preserve">FERGIE HARDWOODS              </t>
  </si>
  <si>
    <t>320101001</t>
  </si>
  <si>
    <t xml:space="preserve">SICK DOG MIX                  </t>
  </si>
  <si>
    <t xml:space="preserve">DAVE JOHNSON LOGGING          </t>
  </si>
  <si>
    <t>320071001</t>
  </si>
  <si>
    <t xml:space="preserve">BRIDGE ONE CAMP               </t>
  </si>
  <si>
    <t>321260901</t>
  </si>
  <si>
    <t xml:space="preserve">SAND RIVER BLADE SALE         </t>
  </si>
  <si>
    <t>321051001</t>
  </si>
  <si>
    <t xml:space="preserve">CAMP HOPE ROAD ASPEN          </t>
  </si>
  <si>
    <t>320021001</t>
  </si>
  <si>
    <t xml:space="preserve">KENTUCKY GRADE MIX            </t>
  </si>
  <si>
    <t>323021001</t>
  </si>
  <si>
    <t xml:space="preserve">OUT NORTH SALE                </t>
  </si>
  <si>
    <t>320161001</t>
  </si>
  <si>
    <t xml:space="preserve">HAMILTON ASPEN                </t>
  </si>
  <si>
    <t>320091001</t>
  </si>
  <si>
    <t xml:space="preserve">ROSS CREEK HARDWOODS          </t>
  </si>
  <si>
    <t>321161001</t>
  </si>
  <si>
    <t xml:space="preserve">MR MIX                        </t>
  </si>
  <si>
    <t>321141001</t>
  </si>
  <si>
    <t xml:space="preserve">AAA PATCHES SALE              </t>
  </si>
  <si>
    <t>GAZAN TIMBER CONTRACTING, INC.</t>
  </si>
  <si>
    <t>320051001</t>
  </si>
  <si>
    <t xml:space="preserve">BOB WILSON SPRUCE             </t>
  </si>
  <si>
    <t>321131001</t>
  </si>
  <si>
    <t xml:space="preserve">TRIPLE A WHITE SALE           </t>
  </si>
  <si>
    <t>321111101</t>
  </si>
  <si>
    <t xml:space="preserve">PATCHY JACK SALE              </t>
  </si>
  <si>
    <t>320061001</t>
  </si>
  <si>
    <t xml:space="preserve">HIGH BANKS HARDWOOD           </t>
  </si>
  <si>
    <t xml:space="preserve">MOTTO LOGGING                 </t>
  </si>
  <si>
    <t>321081001</t>
  </si>
  <si>
    <t xml:space="preserve">HEMMINGS LAKE SALE            </t>
  </si>
  <si>
    <t>321041101</t>
  </si>
  <si>
    <t xml:space="preserve">FLAT ROCK RD. MIX             </t>
  </si>
  <si>
    <t>320121001</t>
  </si>
  <si>
    <t xml:space="preserve">KAUPPILA ACCESS HARDWOODS     </t>
  </si>
  <si>
    <t xml:space="preserve">DIVERSIFIED FORESTRY          </t>
  </si>
  <si>
    <t>321101001</t>
  </si>
  <si>
    <t xml:space="preserve">BRYAN PINE SALE               </t>
  </si>
  <si>
    <t>320111001</t>
  </si>
  <si>
    <t xml:space="preserve">CUTOFF ASPEN                  </t>
  </si>
  <si>
    <t>320141001</t>
  </si>
  <si>
    <t xml:space="preserve">DEADHORSE CREEK HARDWOODS     </t>
  </si>
  <si>
    <t xml:space="preserve">WILLIAMS SPECIALTY WOODS      </t>
  </si>
  <si>
    <t xml:space="preserve">                                  as of August 10,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</si>
</sst>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253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</v>
      </c>
      <c r="S11" t="s">
        <v>14</v>
      </c>
    </row>
    <row r="12" spans="4:19" ht="13.5" thickBot="1">
      <c r="D12" s="11" t="s">
        <v>27</v>
      </c>
      <c r="E12" s="33">
        <f>DCOUNT(DATABASE,11,S11:S12)</f>
        <v>87</v>
      </c>
      <c r="S12" t="s">
        <v>28</v>
      </c>
    </row>
    <row r="13" spans="4:5" ht="14.25" thickBot="1" thickTop="1">
      <c r="D13" s="16" t="s">
        <v>18</v>
      </c>
      <c r="E13" s="34">
        <f>SUM(E9:E12)</f>
        <v>90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90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6114.7</v>
      </c>
    </row>
    <row r="18" spans="4:7" ht="12.75">
      <c r="D18" s="11" t="s">
        <v>37</v>
      </c>
      <c r="G18" s="20">
        <f>DSUM(DATABASE,5,U15:U16)</f>
        <v>92306.42000000001</v>
      </c>
    </row>
    <row r="19" spans="4:7" ht="12.75">
      <c r="D19" s="11" t="s">
        <v>34</v>
      </c>
      <c r="G19" s="17">
        <f>DSUM(DATABASE,6,V15:V16)</f>
        <v>3540063.760000001</v>
      </c>
    </row>
    <row r="20" spans="4:7" ht="12.75">
      <c r="D20" s="11" t="s">
        <v>38</v>
      </c>
      <c r="G20" s="17">
        <f>DSUM(DATABASE,7,W15:W16)</f>
        <v>1645508.47</v>
      </c>
    </row>
    <row r="21" spans="4:7" ht="12.75">
      <c r="D21" s="11" t="s">
        <v>35</v>
      </c>
      <c r="E21" s="21"/>
      <c r="F21" s="21"/>
      <c r="G21" s="17">
        <f>+G19-G20</f>
        <v>1894555.2900000012</v>
      </c>
    </row>
    <row r="22" spans="4:7" ht="12.75">
      <c r="D22" s="11" t="s">
        <v>44</v>
      </c>
      <c r="E22" s="21"/>
      <c r="F22" s="21"/>
      <c r="G22" s="35">
        <f>+G20/G19</f>
        <v>0.4648245290361661</v>
      </c>
    </row>
    <row r="23" spans="4:7" ht="12.75">
      <c r="D23" s="11" t="s">
        <v>40</v>
      </c>
      <c r="E23" s="21"/>
      <c r="F23" s="21"/>
      <c r="G23" s="49">
        <v>40765</v>
      </c>
    </row>
    <row r="24" spans="4:7" ht="13.5" thickBot="1">
      <c r="D24" s="10" t="s">
        <v>43</v>
      </c>
      <c r="E24" s="5"/>
      <c r="F24" s="5"/>
      <c r="G24" s="50">
        <f>DAVERAGE(DATABASE,13,X15:X16)/365</f>
        <v>4.089984779299848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60.6</v>
      </c>
      <c r="F31" s="1">
        <v>889.4</v>
      </c>
      <c r="G31" s="27">
        <v>34742.88</v>
      </c>
      <c r="H31" s="27">
        <v>3474.29</v>
      </c>
      <c r="I31" s="37">
        <v>39988</v>
      </c>
      <c r="J31" s="37">
        <v>40694</v>
      </c>
      <c r="K31" s="37">
        <v>40694</v>
      </c>
      <c r="L31" s="24">
        <v>-71</v>
      </c>
      <c r="M31" s="24" t="s">
        <v>53</v>
      </c>
      <c r="N31" s="38">
        <v>706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39.3</v>
      </c>
      <c r="F32" s="1">
        <v>341.4</v>
      </c>
      <c r="G32" s="27">
        <v>8413.55</v>
      </c>
      <c r="H32" s="27">
        <v>8413.55</v>
      </c>
      <c r="I32" s="37">
        <v>39525</v>
      </c>
      <c r="J32" s="37">
        <v>40694</v>
      </c>
      <c r="K32" s="37">
        <v>40786</v>
      </c>
      <c r="L32" s="24">
        <v>21</v>
      </c>
      <c r="M32" s="24" t="s">
        <v>56</v>
      </c>
      <c r="N32" s="38">
        <v>1261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67.3</v>
      </c>
      <c r="F33" s="1">
        <v>2143</v>
      </c>
      <c r="G33" s="27">
        <v>82394.65</v>
      </c>
      <c r="H33" s="27">
        <v>82394.65</v>
      </c>
      <c r="I33" s="37">
        <v>39279</v>
      </c>
      <c r="J33" s="37">
        <v>40329</v>
      </c>
      <c r="K33" s="37">
        <v>40816</v>
      </c>
      <c r="L33" s="24">
        <v>51</v>
      </c>
      <c r="M33" s="24" t="s">
        <v>59</v>
      </c>
      <c r="N33" s="38">
        <v>1537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28.8</v>
      </c>
      <c r="F34" s="1">
        <v>236</v>
      </c>
      <c r="G34" s="27">
        <v>6497.31</v>
      </c>
      <c r="H34" s="27">
        <v>6497.31</v>
      </c>
      <c r="I34" s="37">
        <v>40301</v>
      </c>
      <c r="J34" s="37">
        <v>40877</v>
      </c>
      <c r="K34" s="37">
        <v>40877</v>
      </c>
      <c r="L34" s="24">
        <v>112</v>
      </c>
      <c r="M34" s="24" t="s">
        <v>59</v>
      </c>
      <c r="N34" s="38">
        <v>576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62</v>
      </c>
      <c r="F35" s="1">
        <v>1207</v>
      </c>
      <c r="G35" s="27">
        <v>33639.64</v>
      </c>
      <c r="H35" s="27">
        <v>5446.42</v>
      </c>
      <c r="I35" s="37">
        <v>39386</v>
      </c>
      <c r="J35" s="37">
        <v>40512</v>
      </c>
      <c r="K35" s="37">
        <v>40877</v>
      </c>
      <c r="L35" s="24">
        <v>112</v>
      </c>
      <c r="M35" s="24" t="s">
        <v>59</v>
      </c>
      <c r="N35" s="38">
        <v>1491</v>
      </c>
      <c r="O35" s="38"/>
      <c r="P35" s="38"/>
      <c r="Q35" s="38"/>
      <c r="R35" s="38"/>
    </row>
    <row r="36" spans="2:18" s="2" customFormat="1" ht="11.25">
      <c r="B36" s="52" t="s">
        <v>64</v>
      </c>
      <c r="C36" s="52" t="s">
        <v>51</v>
      </c>
      <c r="D36" s="36" t="s">
        <v>65</v>
      </c>
      <c r="E36" s="1">
        <v>43</v>
      </c>
      <c r="F36" s="1">
        <v>821.98</v>
      </c>
      <c r="G36" s="27">
        <v>35053.14</v>
      </c>
      <c r="H36" s="27">
        <v>21031.88</v>
      </c>
      <c r="I36" s="37">
        <v>39650</v>
      </c>
      <c r="J36" s="37">
        <v>40877</v>
      </c>
      <c r="K36" s="37">
        <v>40877</v>
      </c>
      <c r="L36" s="24">
        <v>112</v>
      </c>
      <c r="M36" s="24" t="s">
        <v>59</v>
      </c>
      <c r="N36" s="38">
        <v>1227</v>
      </c>
      <c r="O36" s="38"/>
      <c r="P36" s="38"/>
      <c r="Q36" s="38"/>
      <c r="R36" s="38"/>
    </row>
    <row r="37" spans="2:18" s="2" customFormat="1" ht="11.25">
      <c r="B37" s="52" t="s">
        <v>66</v>
      </c>
      <c r="C37" s="52" t="s">
        <v>51</v>
      </c>
      <c r="D37" s="36" t="s">
        <v>67</v>
      </c>
      <c r="E37" s="1">
        <v>43.5</v>
      </c>
      <c r="F37" s="1">
        <v>1195</v>
      </c>
      <c r="G37" s="27">
        <v>67075.35</v>
      </c>
      <c r="H37" s="27">
        <v>67075.35</v>
      </c>
      <c r="I37" s="37">
        <v>40107</v>
      </c>
      <c r="J37" s="37">
        <v>40877</v>
      </c>
      <c r="K37" s="37">
        <v>40877</v>
      </c>
      <c r="L37" s="24">
        <v>112</v>
      </c>
      <c r="M37" s="24" t="s">
        <v>59</v>
      </c>
      <c r="N37" s="38">
        <v>770</v>
      </c>
      <c r="O37" s="38"/>
      <c r="P37" s="38"/>
      <c r="Q37" s="38"/>
      <c r="R37" s="38"/>
    </row>
    <row r="38" spans="2:18" s="2" customFormat="1" ht="11.25">
      <c r="B38" s="52" t="s">
        <v>68</v>
      </c>
      <c r="C38" s="52" t="s">
        <v>51</v>
      </c>
      <c r="D38" s="36" t="s">
        <v>69</v>
      </c>
      <c r="E38" s="1">
        <v>99.9</v>
      </c>
      <c r="F38" s="1">
        <v>2051</v>
      </c>
      <c r="G38" s="27">
        <v>100691.25</v>
      </c>
      <c r="H38" s="27">
        <v>100691.25</v>
      </c>
      <c r="I38" s="37">
        <v>40037</v>
      </c>
      <c r="J38" s="37">
        <v>40877</v>
      </c>
      <c r="K38" s="37">
        <v>40877</v>
      </c>
      <c r="L38" s="24">
        <v>112</v>
      </c>
      <c r="M38" s="24" t="s">
        <v>70</v>
      </c>
      <c r="N38" s="38">
        <v>840</v>
      </c>
      <c r="O38" s="38"/>
      <c r="P38" s="38"/>
      <c r="Q38" s="38"/>
      <c r="R38" s="38"/>
    </row>
    <row r="39" spans="2:18" s="2" customFormat="1" ht="11.25">
      <c r="B39" s="52" t="s">
        <v>71</v>
      </c>
      <c r="C39" s="52" t="s">
        <v>51</v>
      </c>
      <c r="D39" s="36" t="s">
        <v>72</v>
      </c>
      <c r="E39" s="1">
        <v>12</v>
      </c>
      <c r="F39" s="1">
        <v>216</v>
      </c>
      <c r="G39" s="27">
        <v>9284.21</v>
      </c>
      <c r="H39" s="27">
        <v>928.42</v>
      </c>
      <c r="I39" s="37">
        <v>40029</v>
      </c>
      <c r="J39" s="37">
        <v>40877</v>
      </c>
      <c r="K39" s="37">
        <v>40877</v>
      </c>
      <c r="L39" s="24">
        <v>112</v>
      </c>
      <c r="M39" s="24" t="s">
        <v>70</v>
      </c>
      <c r="N39" s="38">
        <v>848</v>
      </c>
      <c r="O39" s="38"/>
      <c r="P39" s="38"/>
      <c r="Q39" s="38"/>
      <c r="R39" s="38"/>
    </row>
    <row r="40" spans="2:18" s="2" customFormat="1" ht="11.25">
      <c r="B40" s="52" t="s">
        <v>73</v>
      </c>
      <c r="C40" s="52" t="s">
        <v>51</v>
      </c>
      <c r="D40" s="36" t="s">
        <v>74</v>
      </c>
      <c r="E40" s="1">
        <v>66</v>
      </c>
      <c r="F40" s="1">
        <v>651.6</v>
      </c>
      <c r="G40" s="27">
        <v>18079.77</v>
      </c>
      <c r="H40" s="27">
        <v>6508.72</v>
      </c>
      <c r="I40" s="37">
        <v>39892</v>
      </c>
      <c r="J40" s="37">
        <v>40877</v>
      </c>
      <c r="K40" s="37">
        <v>40877</v>
      </c>
      <c r="L40" s="24">
        <v>112</v>
      </c>
      <c r="M40" s="24" t="s">
        <v>70</v>
      </c>
      <c r="N40" s="38">
        <v>985</v>
      </c>
      <c r="O40" s="38"/>
      <c r="P40" s="38"/>
      <c r="Q40" s="38"/>
      <c r="R40" s="38"/>
    </row>
    <row r="41" spans="2:14" s="2" customFormat="1" ht="11.25">
      <c r="B41" s="52" t="s">
        <v>75</v>
      </c>
      <c r="C41" s="52" t="s">
        <v>51</v>
      </c>
      <c r="D41" s="36" t="s">
        <v>76</v>
      </c>
      <c r="E41" s="1">
        <v>36</v>
      </c>
      <c r="F41" s="1">
        <v>859</v>
      </c>
      <c r="G41" s="27">
        <v>21484.8</v>
      </c>
      <c r="H41" s="27">
        <v>2148.48</v>
      </c>
      <c r="I41" s="37">
        <v>39528</v>
      </c>
      <c r="J41" s="37">
        <v>40877</v>
      </c>
      <c r="K41" s="37">
        <v>40877</v>
      </c>
      <c r="L41" s="64">
        <v>112</v>
      </c>
      <c r="M41" s="65" t="s">
        <v>77</v>
      </c>
      <c r="N41" s="2">
        <v>1349</v>
      </c>
    </row>
    <row r="42" spans="2:18" s="2" customFormat="1" ht="11.25">
      <c r="B42" s="53" t="s">
        <v>78</v>
      </c>
      <c r="C42" s="51" t="s">
        <v>51</v>
      </c>
      <c r="D42" s="2" t="s">
        <v>79</v>
      </c>
      <c r="E42" s="1">
        <v>54.5</v>
      </c>
      <c r="F42" s="1">
        <v>619.2</v>
      </c>
      <c r="G42" s="27">
        <v>26442.2</v>
      </c>
      <c r="H42" s="27">
        <v>2644.22</v>
      </c>
      <c r="I42" s="37">
        <v>39835</v>
      </c>
      <c r="J42" s="37">
        <v>40877</v>
      </c>
      <c r="K42" s="37">
        <v>40877</v>
      </c>
      <c r="L42" s="24">
        <v>112</v>
      </c>
      <c r="M42" s="24" t="s">
        <v>70</v>
      </c>
      <c r="N42" s="38">
        <v>1042</v>
      </c>
      <c r="O42" s="38"/>
      <c r="P42" s="38"/>
      <c r="Q42" s="38"/>
      <c r="R42" s="38"/>
    </row>
    <row r="43" spans="2:18" s="2" customFormat="1" ht="11.25">
      <c r="B43" s="53" t="s">
        <v>80</v>
      </c>
      <c r="C43" s="51" t="s">
        <v>51</v>
      </c>
      <c r="D43" s="2" t="s">
        <v>81</v>
      </c>
      <c r="E43" s="1">
        <v>19</v>
      </c>
      <c r="F43" s="1">
        <v>280</v>
      </c>
      <c r="G43" s="27">
        <v>5708.45</v>
      </c>
      <c r="H43" s="27">
        <v>5932.3</v>
      </c>
      <c r="I43" s="37">
        <v>40107</v>
      </c>
      <c r="J43" s="37">
        <v>40877</v>
      </c>
      <c r="K43" s="37">
        <v>40877</v>
      </c>
      <c r="L43" s="24">
        <v>112</v>
      </c>
      <c r="M43" s="24" t="s">
        <v>59</v>
      </c>
      <c r="N43" s="38">
        <v>770</v>
      </c>
      <c r="O43" s="38"/>
      <c r="P43" s="38"/>
      <c r="Q43" s="38"/>
      <c r="R43" s="38"/>
    </row>
    <row r="44" spans="2:18" s="2" customFormat="1" ht="11.25">
      <c r="B44" s="53" t="s">
        <v>82</v>
      </c>
      <c r="C44" s="51" t="s">
        <v>51</v>
      </c>
      <c r="D44" s="2" t="s">
        <v>83</v>
      </c>
      <c r="E44" s="1">
        <v>25</v>
      </c>
      <c r="F44" s="1">
        <v>636.4</v>
      </c>
      <c r="G44" s="27">
        <v>24052.33</v>
      </c>
      <c r="H44" s="27">
        <v>24052.33</v>
      </c>
      <c r="I44" s="37">
        <v>40294</v>
      </c>
      <c r="J44" s="37">
        <v>40877</v>
      </c>
      <c r="K44" s="37">
        <v>40877</v>
      </c>
      <c r="L44" s="24">
        <v>112</v>
      </c>
      <c r="M44" s="24" t="s">
        <v>59</v>
      </c>
      <c r="N44" s="38">
        <v>583</v>
      </c>
      <c r="O44" s="38"/>
      <c r="P44" s="38"/>
      <c r="Q44" s="38"/>
      <c r="R44" s="38"/>
    </row>
    <row r="45" spans="2:18" s="2" customFormat="1" ht="11.25">
      <c r="B45" s="53" t="s">
        <v>84</v>
      </c>
      <c r="C45" s="51" t="s">
        <v>51</v>
      </c>
      <c r="D45" s="2" t="s">
        <v>85</v>
      </c>
      <c r="E45" s="1">
        <v>42.4</v>
      </c>
      <c r="F45" s="1">
        <v>1219</v>
      </c>
      <c r="G45" s="27">
        <v>49760</v>
      </c>
      <c r="H45" s="27">
        <v>49760</v>
      </c>
      <c r="I45" s="37">
        <v>39892</v>
      </c>
      <c r="J45" s="37">
        <v>40877</v>
      </c>
      <c r="K45" s="37">
        <v>40877</v>
      </c>
      <c r="L45" s="24">
        <v>112</v>
      </c>
      <c r="M45" s="24" t="s">
        <v>70</v>
      </c>
      <c r="N45" s="38">
        <v>985</v>
      </c>
      <c r="O45" s="38"/>
      <c r="P45" s="38"/>
      <c r="Q45" s="38"/>
      <c r="R45" s="38"/>
    </row>
    <row r="46" spans="2:18" s="2" customFormat="1" ht="11.25">
      <c r="B46" s="53" t="s">
        <v>86</v>
      </c>
      <c r="C46" s="51" t="s">
        <v>51</v>
      </c>
      <c r="D46" s="2" t="s">
        <v>87</v>
      </c>
      <c r="E46" s="1">
        <v>8.4</v>
      </c>
      <c r="F46" s="1">
        <v>103.07</v>
      </c>
      <c r="G46" s="27">
        <v>3004.39</v>
      </c>
      <c r="H46" s="27">
        <v>3004.39</v>
      </c>
      <c r="I46" s="37">
        <v>39435</v>
      </c>
      <c r="J46" s="37">
        <v>40512</v>
      </c>
      <c r="K46" s="37">
        <v>40877</v>
      </c>
      <c r="L46" s="24">
        <v>112</v>
      </c>
      <c r="M46" s="24" t="s">
        <v>88</v>
      </c>
      <c r="N46" s="38">
        <v>1442</v>
      </c>
      <c r="O46" s="38"/>
      <c r="P46" s="38"/>
      <c r="Q46" s="38"/>
      <c r="R46" s="38"/>
    </row>
    <row r="47" spans="2:18" s="2" customFormat="1" ht="11.25">
      <c r="B47" s="53" t="s">
        <v>89</v>
      </c>
      <c r="C47" s="51" t="s">
        <v>51</v>
      </c>
      <c r="D47" s="2" t="s">
        <v>90</v>
      </c>
      <c r="E47" s="1">
        <v>123.8</v>
      </c>
      <c r="F47" s="1">
        <v>1949.3</v>
      </c>
      <c r="G47" s="27">
        <v>72627.08</v>
      </c>
      <c r="H47" s="27">
        <v>7262.71</v>
      </c>
      <c r="I47" s="37">
        <v>39757</v>
      </c>
      <c r="J47" s="37">
        <v>40877</v>
      </c>
      <c r="K47" s="37">
        <v>40877</v>
      </c>
      <c r="L47" s="24">
        <v>112</v>
      </c>
      <c r="M47" s="24" t="s">
        <v>91</v>
      </c>
      <c r="N47" s="38">
        <v>1120</v>
      </c>
      <c r="O47" s="38"/>
      <c r="P47" s="38"/>
      <c r="Q47" s="38"/>
      <c r="R47" s="38"/>
    </row>
    <row r="48" spans="2:18" s="2" customFormat="1" ht="11.25">
      <c r="B48" s="53" t="s">
        <v>92</v>
      </c>
      <c r="C48" s="51" t="s">
        <v>51</v>
      </c>
      <c r="D48" s="2" t="s">
        <v>93</v>
      </c>
      <c r="E48" s="1">
        <v>204</v>
      </c>
      <c r="F48" s="1">
        <v>3516</v>
      </c>
      <c r="G48" s="27">
        <v>150825.02</v>
      </c>
      <c r="H48" s="27">
        <v>150825.02</v>
      </c>
      <c r="I48" s="37">
        <v>39892</v>
      </c>
      <c r="J48" s="37">
        <v>40877</v>
      </c>
      <c r="K48" s="37">
        <v>40877</v>
      </c>
      <c r="L48" s="24">
        <v>112</v>
      </c>
      <c r="M48" s="24" t="s">
        <v>70</v>
      </c>
      <c r="N48" s="38">
        <v>985</v>
      </c>
      <c r="O48" s="38"/>
      <c r="P48" s="38"/>
      <c r="Q48" s="38"/>
      <c r="R48" s="38"/>
    </row>
    <row r="49" spans="2:18" s="2" customFormat="1" ht="11.25">
      <c r="B49" s="53" t="s">
        <v>94</v>
      </c>
      <c r="C49" s="51" t="s">
        <v>51</v>
      </c>
      <c r="D49" s="2" t="s">
        <v>95</v>
      </c>
      <c r="E49" s="1">
        <v>80.7</v>
      </c>
      <c r="F49" s="1">
        <v>926.7</v>
      </c>
      <c r="G49" s="27">
        <v>32382.75</v>
      </c>
      <c r="H49" s="27">
        <v>3837.86</v>
      </c>
      <c r="I49" s="37">
        <v>39757</v>
      </c>
      <c r="J49" s="37">
        <v>40877</v>
      </c>
      <c r="K49" s="37">
        <v>40877</v>
      </c>
      <c r="L49" s="24">
        <v>112</v>
      </c>
      <c r="M49" s="24" t="s">
        <v>91</v>
      </c>
      <c r="N49" s="38">
        <v>1120</v>
      </c>
      <c r="O49" s="38"/>
      <c r="P49" s="38"/>
      <c r="Q49" s="38"/>
      <c r="R49" s="38"/>
    </row>
    <row r="50" spans="2:18" s="2" customFormat="1" ht="11.25">
      <c r="B50" s="53" t="s">
        <v>96</v>
      </c>
      <c r="C50" s="51" t="s">
        <v>51</v>
      </c>
      <c r="D50" s="2" t="s">
        <v>97</v>
      </c>
      <c r="E50" s="1">
        <v>51</v>
      </c>
      <c r="F50" s="1">
        <v>1155.6</v>
      </c>
      <c r="G50" s="27">
        <v>33418.92</v>
      </c>
      <c r="H50" s="27">
        <v>33418.92</v>
      </c>
      <c r="I50" s="37">
        <v>40037</v>
      </c>
      <c r="J50" s="37">
        <v>40877</v>
      </c>
      <c r="K50" s="37">
        <v>40877</v>
      </c>
      <c r="L50" s="24">
        <v>112</v>
      </c>
      <c r="M50" s="24" t="s">
        <v>98</v>
      </c>
      <c r="N50" s="38">
        <v>840</v>
      </c>
      <c r="O50" s="38"/>
      <c r="P50" s="38"/>
      <c r="Q50" s="38"/>
      <c r="R50" s="38"/>
    </row>
    <row r="51" spans="2:18" s="2" customFormat="1" ht="11.25">
      <c r="B51" s="53" t="s">
        <v>99</v>
      </c>
      <c r="C51" s="51" t="s">
        <v>51</v>
      </c>
      <c r="D51" s="2" t="s">
        <v>100</v>
      </c>
      <c r="E51" s="1">
        <v>158.3</v>
      </c>
      <c r="F51" s="1">
        <v>2921.1</v>
      </c>
      <c r="G51" s="27">
        <v>121437.37</v>
      </c>
      <c r="H51" s="27">
        <v>88649.28</v>
      </c>
      <c r="I51" s="37">
        <v>39657</v>
      </c>
      <c r="J51" s="37">
        <v>40877</v>
      </c>
      <c r="K51" s="37">
        <v>40877</v>
      </c>
      <c r="L51" s="24">
        <v>112</v>
      </c>
      <c r="M51" s="24" t="s">
        <v>101</v>
      </c>
      <c r="N51" s="38">
        <v>1220</v>
      </c>
      <c r="O51" s="38"/>
      <c r="P51" s="38"/>
      <c r="Q51" s="38"/>
      <c r="R51" s="38"/>
    </row>
    <row r="52" spans="2:18" s="2" customFormat="1" ht="11.25">
      <c r="B52" s="53" t="s">
        <v>102</v>
      </c>
      <c r="C52" s="51" t="s">
        <v>51</v>
      </c>
      <c r="D52" s="2" t="s">
        <v>103</v>
      </c>
      <c r="E52" s="1">
        <v>48.8</v>
      </c>
      <c r="F52" s="1">
        <v>503.8</v>
      </c>
      <c r="G52" s="27">
        <v>11028.1</v>
      </c>
      <c r="H52" s="27">
        <v>1102.81</v>
      </c>
      <c r="I52" s="37">
        <v>39528</v>
      </c>
      <c r="J52" s="37">
        <v>40877</v>
      </c>
      <c r="K52" s="37">
        <v>40877</v>
      </c>
      <c r="L52" s="24">
        <v>112</v>
      </c>
      <c r="M52" s="24" t="s">
        <v>77</v>
      </c>
      <c r="N52" s="38">
        <v>1349</v>
      </c>
      <c r="O52" s="38"/>
      <c r="P52" s="38"/>
      <c r="Q52" s="38"/>
      <c r="R52" s="38"/>
    </row>
    <row r="53" spans="2:18" s="2" customFormat="1" ht="11.25">
      <c r="B53" s="53" t="s">
        <v>104</v>
      </c>
      <c r="C53" s="51" t="s">
        <v>51</v>
      </c>
      <c r="D53" s="2" t="s">
        <v>105</v>
      </c>
      <c r="E53" s="1">
        <v>84</v>
      </c>
      <c r="F53" s="1">
        <v>2090</v>
      </c>
      <c r="G53" s="27">
        <v>73696.64</v>
      </c>
      <c r="H53" s="27">
        <v>73696.64</v>
      </c>
      <c r="I53" s="37">
        <v>39960</v>
      </c>
      <c r="J53" s="37">
        <v>40877</v>
      </c>
      <c r="K53" s="37">
        <v>40877</v>
      </c>
      <c r="L53" s="24">
        <v>112</v>
      </c>
      <c r="M53" s="24" t="s">
        <v>59</v>
      </c>
      <c r="N53" s="38">
        <v>917</v>
      </c>
      <c r="O53" s="38"/>
      <c r="P53" s="38"/>
      <c r="Q53" s="38"/>
      <c r="R53" s="38"/>
    </row>
    <row r="54" spans="2:18" s="2" customFormat="1" ht="11.25">
      <c r="B54" s="53" t="s">
        <v>106</v>
      </c>
      <c r="C54" s="51" t="s">
        <v>107</v>
      </c>
      <c r="D54" s="2" t="s">
        <v>108</v>
      </c>
      <c r="E54" s="1">
        <v>61.1</v>
      </c>
      <c r="F54" s="1">
        <v>1262</v>
      </c>
      <c r="G54" s="27">
        <v>39022.3</v>
      </c>
      <c r="H54" s="27">
        <v>38782.21</v>
      </c>
      <c r="I54" s="37">
        <v>39352</v>
      </c>
      <c r="J54" s="37">
        <v>40147</v>
      </c>
      <c r="K54" s="37">
        <v>40877</v>
      </c>
      <c r="L54" s="24">
        <v>112</v>
      </c>
      <c r="M54" s="24" t="s">
        <v>59</v>
      </c>
      <c r="N54" s="38">
        <v>1525</v>
      </c>
      <c r="O54" s="38"/>
      <c r="P54" s="38"/>
      <c r="Q54" s="38"/>
      <c r="R54" s="38"/>
    </row>
    <row r="55" spans="2:18" s="2" customFormat="1" ht="11.25">
      <c r="B55" s="53" t="s">
        <v>109</v>
      </c>
      <c r="C55" s="51" t="s">
        <v>51</v>
      </c>
      <c r="D55" s="2" t="s">
        <v>110</v>
      </c>
      <c r="E55" s="1">
        <v>66</v>
      </c>
      <c r="F55" s="1">
        <v>816.77</v>
      </c>
      <c r="G55" s="27">
        <v>33826.89</v>
      </c>
      <c r="H55" s="27">
        <v>3382.69</v>
      </c>
      <c r="I55" s="37">
        <v>39835</v>
      </c>
      <c r="J55" s="37">
        <v>40877</v>
      </c>
      <c r="K55" s="37">
        <v>40877</v>
      </c>
      <c r="L55" s="24">
        <v>112</v>
      </c>
      <c r="M55" s="24" t="s">
        <v>70</v>
      </c>
      <c r="N55" s="38">
        <v>1042</v>
      </c>
      <c r="O55" s="38"/>
      <c r="P55" s="38"/>
      <c r="Q55" s="38"/>
      <c r="R55" s="38"/>
    </row>
    <row r="56" spans="2:18" s="2" customFormat="1" ht="11.25">
      <c r="B56" s="53" t="s">
        <v>111</v>
      </c>
      <c r="C56" s="51" t="s">
        <v>51</v>
      </c>
      <c r="D56" s="2" t="s">
        <v>112</v>
      </c>
      <c r="E56" s="1">
        <v>39</v>
      </c>
      <c r="F56" s="1">
        <v>552.88</v>
      </c>
      <c r="G56" s="27">
        <v>20221.25</v>
      </c>
      <c r="H56" s="27">
        <v>20221.25</v>
      </c>
      <c r="I56" s="37">
        <v>39673</v>
      </c>
      <c r="J56" s="37">
        <v>40877</v>
      </c>
      <c r="K56" s="37">
        <v>40877</v>
      </c>
      <c r="L56" s="24">
        <v>112</v>
      </c>
      <c r="M56" s="24" t="s">
        <v>77</v>
      </c>
      <c r="N56" s="38">
        <v>1204</v>
      </c>
      <c r="O56" s="38"/>
      <c r="P56" s="38"/>
      <c r="Q56" s="38"/>
      <c r="R56" s="38"/>
    </row>
    <row r="57" spans="2:18" s="2" customFormat="1" ht="11.25">
      <c r="B57" s="53" t="s">
        <v>113</v>
      </c>
      <c r="C57" s="51" t="s">
        <v>51</v>
      </c>
      <c r="D57" s="2" t="s">
        <v>114</v>
      </c>
      <c r="E57" s="1">
        <v>124.5</v>
      </c>
      <c r="F57" s="1">
        <v>1010.4</v>
      </c>
      <c r="G57" s="27">
        <v>22584</v>
      </c>
      <c r="H57" s="27">
        <v>2258.4</v>
      </c>
      <c r="I57" s="37">
        <v>39540</v>
      </c>
      <c r="J57" s="37">
        <v>40877</v>
      </c>
      <c r="K57" s="37">
        <v>40877</v>
      </c>
      <c r="L57" s="24">
        <v>112</v>
      </c>
      <c r="M57" s="24" t="s">
        <v>115</v>
      </c>
      <c r="N57" s="38">
        <v>1337</v>
      </c>
      <c r="O57" s="38"/>
      <c r="P57" s="38"/>
      <c r="Q57" s="38"/>
      <c r="R57" s="38"/>
    </row>
    <row r="58" spans="2:18" s="2" customFormat="1" ht="11.25">
      <c r="B58" s="53" t="s">
        <v>116</v>
      </c>
      <c r="C58" s="51" t="s">
        <v>107</v>
      </c>
      <c r="D58" s="2" t="s">
        <v>117</v>
      </c>
      <c r="E58" s="1">
        <v>31.1</v>
      </c>
      <c r="F58" s="1">
        <v>368.9</v>
      </c>
      <c r="G58" s="27">
        <v>10855.57</v>
      </c>
      <c r="H58" s="27">
        <v>9198.76</v>
      </c>
      <c r="I58" s="37">
        <v>39337</v>
      </c>
      <c r="J58" s="37">
        <v>40147</v>
      </c>
      <c r="K58" s="37">
        <v>40877</v>
      </c>
      <c r="L58" s="24">
        <v>112</v>
      </c>
      <c r="M58" s="24" t="s">
        <v>118</v>
      </c>
      <c r="N58" s="38">
        <v>1540</v>
      </c>
      <c r="O58" s="38"/>
      <c r="P58" s="38"/>
      <c r="Q58" s="38"/>
      <c r="R58" s="38"/>
    </row>
    <row r="59" spans="2:18" s="2" customFormat="1" ht="11.25">
      <c r="B59" s="53" t="s">
        <v>119</v>
      </c>
      <c r="C59" s="51" t="s">
        <v>51</v>
      </c>
      <c r="D59" s="2" t="s">
        <v>120</v>
      </c>
      <c r="E59" s="1">
        <v>65.5</v>
      </c>
      <c r="F59" s="1">
        <v>885</v>
      </c>
      <c r="G59" s="27">
        <v>24753.85</v>
      </c>
      <c r="H59" s="27">
        <v>24753.85</v>
      </c>
      <c r="I59" s="37">
        <v>39834</v>
      </c>
      <c r="J59" s="37">
        <v>40877</v>
      </c>
      <c r="K59" s="37">
        <v>40877</v>
      </c>
      <c r="L59" s="24">
        <v>112</v>
      </c>
      <c r="M59" s="24" t="s">
        <v>53</v>
      </c>
      <c r="N59" s="38">
        <v>1043</v>
      </c>
      <c r="O59" s="38"/>
      <c r="P59" s="38"/>
      <c r="Q59" s="38"/>
      <c r="R59" s="38"/>
    </row>
    <row r="60" spans="2:18" s="2" customFormat="1" ht="11.25">
      <c r="B60" s="53" t="s">
        <v>121</v>
      </c>
      <c r="C60" s="51" t="s">
        <v>51</v>
      </c>
      <c r="D60" s="2" t="s">
        <v>122</v>
      </c>
      <c r="E60" s="1">
        <v>12</v>
      </c>
      <c r="F60" s="1">
        <v>59.6</v>
      </c>
      <c r="G60" s="27">
        <v>1983.39</v>
      </c>
      <c r="H60" s="27">
        <v>283.34</v>
      </c>
      <c r="I60" s="37">
        <v>39898</v>
      </c>
      <c r="J60" s="37">
        <v>40693</v>
      </c>
      <c r="K60" s="37">
        <v>41059</v>
      </c>
      <c r="L60" s="24">
        <v>294</v>
      </c>
      <c r="M60" s="24" t="s">
        <v>88</v>
      </c>
      <c r="N60" s="38">
        <v>1161</v>
      </c>
      <c r="O60" s="38"/>
      <c r="P60" s="38"/>
      <c r="Q60" s="38"/>
      <c r="R60" s="38"/>
    </row>
    <row r="61" spans="2:18" s="2" customFormat="1" ht="11.25">
      <c r="B61" s="53" t="s">
        <v>123</v>
      </c>
      <c r="C61" s="51" t="s">
        <v>51</v>
      </c>
      <c r="D61" s="2" t="s">
        <v>124</v>
      </c>
      <c r="E61" s="1">
        <v>287.6</v>
      </c>
      <c r="F61" s="1">
        <v>5198.5</v>
      </c>
      <c r="G61" s="27">
        <v>170095.85</v>
      </c>
      <c r="H61" s="27">
        <v>135188.11</v>
      </c>
      <c r="I61" s="37">
        <v>39346</v>
      </c>
      <c r="J61" s="37">
        <v>40329</v>
      </c>
      <c r="K61" s="37">
        <v>41060</v>
      </c>
      <c r="L61" s="24">
        <v>295</v>
      </c>
      <c r="M61" s="24" t="s">
        <v>77</v>
      </c>
      <c r="N61" s="38">
        <v>1714</v>
      </c>
      <c r="O61" s="38"/>
      <c r="P61" s="38"/>
      <c r="Q61" s="38"/>
      <c r="R61" s="38"/>
    </row>
    <row r="62" spans="2:18" s="2" customFormat="1" ht="11.25">
      <c r="B62" s="53" t="s">
        <v>125</v>
      </c>
      <c r="C62" s="51" t="s">
        <v>51</v>
      </c>
      <c r="D62" s="2" t="s">
        <v>126</v>
      </c>
      <c r="E62" s="1">
        <v>73.7</v>
      </c>
      <c r="F62" s="1">
        <v>849.76</v>
      </c>
      <c r="G62" s="27">
        <v>22727.46</v>
      </c>
      <c r="H62" s="27">
        <v>22727.46</v>
      </c>
      <c r="I62" s="37">
        <v>40038</v>
      </c>
      <c r="J62" s="37">
        <v>41060</v>
      </c>
      <c r="K62" s="37">
        <v>41060</v>
      </c>
      <c r="L62" s="24">
        <v>295</v>
      </c>
      <c r="M62" s="24" t="s">
        <v>59</v>
      </c>
      <c r="N62" s="38">
        <v>1022</v>
      </c>
      <c r="O62" s="38"/>
      <c r="P62" s="38"/>
      <c r="Q62" s="38"/>
      <c r="R62" s="38"/>
    </row>
    <row r="63" spans="2:18" s="2" customFormat="1" ht="11.25">
      <c r="B63" s="53" t="s">
        <v>127</v>
      </c>
      <c r="C63" s="51" t="s">
        <v>51</v>
      </c>
      <c r="D63" s="2" t="s">
        <v>128</v>
      </c>
      <c r="E63" s="1">
        <v>36</v>
      </c>
      <c r="F63" s="1">
        <v>140</v>
      </c>
      <c r="G63" s="27">
        <v>9128.79</v>
      </c>
      <c r="H63" s="27">
        <v>4103.77</v>
      </c>
      <c r="I63" s="37">
        <v>39281</v>
      </c>
      <c r="J63" s="37">
        <v>40329</v>
      </c>
      <c r="K63" s="37">
        <v>41060</v>
      </c>
      <c r="L63" s="24">
        <v>295</v>
      </c>
      <c r="M63" s="24" t="s">
        <v>88</v>
      </c>
      <c r="N63" s="38">
        <v>1779</v>
      </c>
      <c r="O63" s="38"/>
      <c r="P63" s="38"/>
      <c r="Q63" s="38"/>
      <c r="R63" s="38"/>
    </row>
    <row r="64" spans="2:18" s="2" customFormat="1" ht="11.25">
      <c r="B64" s="53" t="s">
        <v>129</v>
      </c>
      <c r="C64" s="51" t="s">
        <v>51</v>
      </c>
      <c r="D64" s="2" t="s">
        <v>130</v>
      </c>
      <c r="E64" s="1">
        <v>48.8</v>
      </c>
      <c r="F64" s="1">
        <v>437.6</v>
      </c>
      <c r="G64" s="27">
        <v>14249.97</v>
      </c>
      <c r="H64" s="27">
        <v>2035.71</v>
      </c>
      <c r="I64" s="37">
        <v>39883</v>
      </c>
      <c r="J64" s="37">
        <v>40694</v>
      </c>
      <c r="K64" s="37">
        <v>41060</v>
      </c>
      <c r="L64" s="24">
        <v>295</v>
      </c>
      <c r="M64" s="24" t="s">
        <v>56</v>
      </c>
      <c r="N64" s="38">
        <v>1177</v>
      </c>
      <c r="O64" s="38"/>
      <c r="P64" s="38"/>
      <c r="Q64" s="38"/>
      <c r="R64" s="38"/>
    </row>
    <row r="65" spans="2:18" s="2" customFormat="1" ht="11.25">
      <c r="B65" s="53" t="s">
        <v>131</v>
      </c>
      <c r="C65" s="51" t="s">
        <v>51</v>
      </c>
      <c r="D65" s="2" t="s">
        <v>132</v>
      </c>
      <c r="E65" s="1">
        <v>87</v>
      </c>
      <c r="F65" s="1">
        <v>1065.4</v>
      </c>
      <c r="G65" s="27">
        <v>30887.64</v>
      </c>
      <c r="H65" s="27">
        <v>3088.76</v>
      </c>
      <c r="I65" s="37">
        <v>39892</v>
      </c>
      <c r="J65" s="37">
        <v>41060</v>
      </c>
      <c r="K65" s="37">
        <v>41060</v>
      </c>
      <c r="L65" s="24">
        <v>295</v>
      </c>
      <c r="M65" s="24" t="s">
        <v>101</v>
      </c>
      <c r="N65" s="38">
        <v>1168</v>
      </c>
      <c r="O65" s="38"/>
      <c r="P65" s="38"/>
      <c r="Q65" s="38"/>
      <c r="R65" s="38"/>
    </row>
    <row r="66" spans="2:18" s="2" customFormat="1" ht="11.25">
      <c r="B66" s="53" t="s">
        <v>133</v>
      </c>
      <c r="C66" s="51" t="s">
        <v>107</v>
      </c>
      <c r="D66" s="2" t="s">
        <v>134</v>
      </c>
      <c r="E66" s="1">
        <v>184</v>
      </c>
      <c r="F66" s="1">
        <v>2571.2</v>
      </c>
      <c r="G66" s="27">
        <v>49567.59</v>
      </c>
      <c r="H66" s="27">
        <v>42263.95</v>
      </c>
      <c r="I66" s="37">
        <v>39407</v>
      </c>
      <c r="J66" s="37">
        <v>40694</v>
      </c>
      <c r="K66" s="37">
        <v>41060</v>
      </c>
      <c r="L66" s="24">
        <v>295</v>
      </c>
      <c r="M66" s="24" t="s">
        <v>98</v>
      </c>
      <c r="N66" s="38">
        <v>1653</v>
      </c>
      <c r="O66" s="38"/>
      <c r="P66" s="38"/>
      <c r="Q66" s="38"/>
      <c r="R66" s="38"/>
    </row>
    <row r="67" spans="2:18" s="2" customFormat="1" ht="11.25">
      <c r="B67" s="53" t="s">
        <v>135</v>
      </c>
      <c r="C67" s="51" t="s">
        <v>51</v>
      </c>
      <c r="D67" s="2" t="s">
        <v>136</v>
      </c>
      <c r="E67" s="1">
        <v>50</v>
      </c>
      <c r="F67" s="1">
        <v>847.7</v>
      </c>
      <c r="G67" s="27">
        <v>24510.84</v>
      </c>
      <c r="H67" s="27">
        <v>24510.84</v>
      </c>
      <c r="I67" s="37">
        <v>39946</v>
      </c>
      <c r="J67" s="37">
        <v>41060</v>
      </c>
      <c r="K67" s="37">
        <v>41060</v>
      </c>
      <c r="L67" s="24">
        <v>295</v>
      </c>
      <c r="M67" s="24" t="s">
        <v>137</v>
      </c>
      <c r="N67" s="38">
        <v>1114</v>
      </c>
      <c r="O67" s="38"/>
      <c r="P67" s="38"/>
      <c r="Q67" s="38"/>
      <c r="R67" s="38"/>
    </row>
    <row r="68" spans="2:18" s="2" customFormat="1" ht="11.25">
      <c r="B68" s="53" t="s">
        <v>138</v>
      </c>
      <c r="C68" s="51" t="s">
        <v>51</v>
      </c>
      <c r="D68" s="2" t="s">
        <v>139</v>
      </c>
      <c r="E68" s="1">
        <v>66</v>
      </c>
      <c r="F68" s="1">
        <v>1382.9</v>
      </c>
      <c r="G68" s="27">
        <v>46558.83</v>
      </c>
      <c r="H68" s="27">
        <v>4655.88</v>
      </c>
      <c r="I68" s="37">
        <v>40038</v>
      </c>
      <c r="J68" s="37">
        <v>41060</v>
      </c>
      <c r="K68" s="37">
        <v>41060</v>
      </c>
      <c r="L68" s="24">
        <v>295</v>
      </c>
      <c r="M68" s="24" t="s">
        <v>59</v>
      </c>
      <c r="N68" s="38">
        <v>1022</v>
      </c>
      <c r="O68" s="38"/>
      <c r="P68" s="38"/>
      <c r="Q68" s="38"/>
      <c r="R68" s="38"/>
    </row>
    <row r="69" spans="2:18" s="2" customFormat="1" ht="11.25">
      <c r="B69" s="53" t="s">
        <v>140</v>
      </c>
      <c r="C69" s="51" t="s">
        <v>51</v>
      </c>
      <c r="D69" s="2" t="s">
        <v>141</v>
      </c>
      <c r="E69" s="1">
        <v>103.1</v>
      </c>
      <c r="F69" s="1">
        <v>1370.8</v>
      </c>
      <c r="G69" s="27">
        <v>46427.11</v>
      </c>
      <c r="H69" s="27">
        <v>10092.85</v>
      </c>
      <c r="I69" s="37">
        <v>39346</v>
      </c>
      <c r="J69" s="37">
        <v>40329</v>
      </c>
      <c r="K69" s="37">
        <v>41060</v>
      </c>
      <c r="L69" s="24">
        <v>295</v>
      </c>
      <c r="M69" s="24" t="s">
        <v>77</v>
      </c>
      <c r="N69" s="38">
        <v>1714</v>
      </c>
      <c r="O69" s="38"/>
      <c r="P69" s="38"/>
      <c r="Q69" s="38"/>
      <c r="R69" s="38"/>
    </row>
    <row r="70" spans="2:18" s="2" customFormat="1" ht="11.25">
      <c r="B70" s="53" t="s">
        <v>142</v>
      </c>
      <c r="C70" s="51" t="s">
        <v>51</v>
      </c>
      <c r="D70" s="2" t="s">
        <v>143</v>
      </c>
      <c r="E70" s="1">
        <v>9</v>
      </c>
      <c r="F70" s="1">
        <v>199.6</v>
      </c>
      <c r="G70" s="27">
        <v>4321</v>
      </c>
      <c r="H70" s="27">
        <v>432.1</v>
      </c>
      <c r="I70" s="37">
        <v>40469</v>
      </c>
      <c r="J70" s="37">
        <v>41060</v>
      </c>
      <c r="K70" s="37">
        <v>41060</v>
      </c>
      <c r="L70" s="24">
        <v>295</v>
      </c>
      <c r="M70" s="24" t="s">
        <v>137</v>
      </c>
      <c r="N70" s="38">
        <v>591</v>
      </c>
      <c r="O70" s="38"/>
      <c r="P70" s="38"/>
      <c r="Q70" s="38"/>
      <c r="R70" s="38"/>
    </row>
    <row r="71" spans="2:18" s="2" customFormat="1" ht="11.25">
      <c r="B71" s="53" t="s">
        <v>144</v>
      </c>
      <c r="C71" s="51" t="s">
        <v>51</v>
      </c>
      <c r="D71" s="2" t="s">
        <v>145</v>
      </c>
      <c r="E71" s="1">
        <v>41</v>
      </c>
      <c r="F71" s="1">
        <v>403.8</v>
      </c>
      <c r="G71" s="27">
        <v>10534.98</v>
      </c>
      <c r="H71" s="27">
        <v>10534.98</v>
      </c>
      <c r="I71" s="37">
        <v>40039</v>
      </c>
      <c r="J71" s="37">
        <v>41060</v>
      </c>
      <c r="K71" s="37">
        <v>41060</v>
      </c>
      <c r="L71" s="24">
        <v>295</v>
      </c>
      <c r="M71" s="24" t="s">
        <v>59</v>
      </c>
      <c r="N71" s="38">
        <v>1021</v>
      </c>
      <c r="O71" s="38"/>
      <c r="P71" s="38"/>
      <c r="Q71" s="38"/>
      <c r="R71" s="38"/>
    </row>
    <row r="72" spans="2:18" s="2" customFormat="1" ht="11.25">
      <c r="B72" s="53" t="s">
        <v>146</v>
      </c>
      <c r="C72" s="51" t="s">
        <v>51</v>
      </c>
      <c r="D72" s="2" t="s">
        <v>147</v>
      </c>
      <c r="E72" s="1">
        <v>178</v>
      </c>
      <c r="F72" s="1">
        <v>1446.5</v>
      </c>
      <c r="G72" s="27">
        <v>75298.98</v>
      </c>
      <c r="H72" s="27">
        <v>75298.98</v>
      </c>
      <c r="I72" s="37">
        <v>39430</v>
      </c>
      <c r="J72" s="37">
        <v>40694</v>
      </c>
      <c r="K72" s="37">
        <v>41060</v>
      </c>
      <c r="L72" s="24">
        <v>295</v>
      </c>
      <c r="M72" s="24" t="s">
        <v>101</v>
      </c>
      <c r="N72" s="38">
        <v>1630</v>
      </c>
      <c r="O72" s="38"/>
      <c r="P72" s="38"/>
      <c r="Q72" s="38"/>
      <c r="R72" s="38"/>
    </row>
    <row r="73" spans="2:18" s="2" customFormat="1" ht="11.25">
      <c r="B73" s="53" t="s">
        <v>148</v>
      </c>
      <c r="C73" s="51" t="s">
        <v>51</v>
      </c>
      <c r="D73" s="2" t="s">
        <v>149</v>
      </c>
      <c r="E73" s="1">
        <v>132.4</v>
      </c>
      <c r="F73" s="1">
        <v>1944</v>
      </c>
      <c r="G73" s="27">
        <v>76657.68</v>
      </c>
      <c r="H73" s="27">
        <v>15331.54</v>
      </c>
      <c r="I73" s="37">
        <v>39568</v>
      </c>
      <c r="J73" s="37">
        <v>40694</v>
      </c>
      <c r="K73" s="37">
        <v>41060</v>
      </c>
      <c r="L73" s="24">
        <v>295</v>
      </c>
      <c r="M73" s="24" t="s">
        <v>150</v>
      </c>
      <c r="N73" s="38">
        <v>1492</v>
      </c>
      <c r="O73" s="38"/>
      <c r="P73" s="38"/>
      <c r="Q73" s="38"/>
      <c r="R73" s="38"/>
    </row>
    <row r="74" spans="2:18" s="2" customFormat="1" ht="11.25">
      <c r="B74" s="53" t="s">
        <v>151</v>
      </c>
      <c r="C74" s="51" t="s">
        <v>107</v>
      </c>
      <c r="D74" s="2" t="s">
        <v>152</v>
      </c>
      <c r="E74" s="1">
        <v>23.1</v>
      </c>
      <c r="F74" s="1">
        <v>258.6</v>
      </c>
      <c r="G74" s="27">
        <v>8510</v>
      </c>
      <c r="H74" s="27">
        <v>2220</v>
      </c>
      <c r="I74" s="37">
        <v>39393</v>
      </c>
      <c r="J74" s="37">
        <v>40329</v>
      </c>
      <c r="K74" s="37">
        <v>41060</v>
      </c>
      <c r="L74" s="24">
        <v>295</v>
      </c>
      <c r="M74" s="24" t="s">
        <v>98</v>
      </c>
      <c r="N74" s="38">
        <v>1667</v>
      </c>
      <c r="O74" s="38"/>
      <c r="P74" s="38"/>
      <c r="Q74" s="38"/>
      <c r="R74" s="38"/>
    </row>
    <row r="75" spans="2:18" s="2" customFormat="1" ht="11.25">
      <c r="B75" s="53" t="s">
        <v>153</v>
      </c>
      <c r="C75" s="51" t="s">
        <v>51</v>
      </c>
      <c r="D75" s="2" t="s">
        <v>154</v>
      </c>
      <c r="E75" s="1">
        <v>55.7</v>
      </c>
      <c r="F75" s="1">
        <v>1107</v>
      </c>
      <c r="G75" s="27">
        <v>30247.35</v>
      </c>
      <c r="H75" s="27">
        <v>30247.35</v>
      </c>
      <c r="I75" s="37">
        <v>39878</v>
      </c>
      <c r="J75" s="37">
        <v>41060</v>
      </c>
      <c r="K75" s="37">
        <v>41060</v>
      </c>
      <c r="L75" s="24">
        <v>295</v>
      </c>
      <c r="M75" s="24" t="s">
        <v>155</v>
      </c>
      <c r="N75" s="38">
        <v>1182</v>
      </c>
      <c r="O75" s="38"/>
      <c r="P75" s="38"/>
      <c r="Q75" s="38"/>
      <c r="R75" s="38"/>
    </row>
    <row r="76" spans="2:18" s="2" customFormat="1" ht="11.25">
      <c r="B76" s="53" t="s">
        <v>156</v>
      </c>
      <c r="C76" s="51" t="s">
        <v>51</v>
      </c>
      <c r="D76" s="2" t="s">
        <v>157</v>
      </c>
      <c r="E76" s="1">
        <v>21</v>
      </c>
      <c r="F76" s="1">
        <v>430.3</v>
      </c>
      <c r="G76" s="27">
        <v>13618.4</v>
      </c>
      <c r="H76" s="27">
        <v>1361.84</v>
      </c>
      <c r="I76" s="37">
        <v>40039</v>
      </c>
      <c r="J76" s="37">
        <v>41060</v>
      </c>
      <c r="K76" s="37">
        <v>41060</v>
      </c>
      <c r="L76" s="24">
        <v>295</v>
      </c>
      <c r="M76" s="24" t="s">
        <v>59</v>
      </c>
      <c r="N76" s="38">
        <v>1021</v>
      </c>
      <c r="O76" s="38"/>
      <c r="P76" s="38"/>
      <c r="Q76" s="38"/>
      <c r="R76" s="38"/>
    </row>
    <row r="77" spans="2:18" s="2" customFormat="1" ht="11.25">
      <c r="B77" s="53" t="s">
        <v>158</v>
      </c>
      <c r="C77" s="51" t="s">
        <v>51</v>
      </c>
      <c r="D77" s="2" t="s">
        <v>159</v>
      </c>
      <c r="E77" s="1">
        <v>53</v>
      </c>
      <c r="F77" s="1">
        <v>437.8</v>
      </c>
      <c r="G77" s="27">
        <v>15361.34</v>
      </c>
      <c r="H77" s="27">
        <v>3339.42</v>
      </c>
      <c r="I77" s="37">
        <v>39255</v>
      </c>
      <c r="J77" s="37">
        <v>40329</v>
      </c>
      <c r="K77" s="37">
        <v>41060</v>
      </c>
      <c r="L77" s="24">
        <v>295</v>
      </c>
      <c r="M77" s="24" t="s">
        <v>115</v>
      </c>
      <c r="N77" s="38">
        <v>1805</v>
      </c>
      <c r="O77" s="38"/>
      <c r="P77" s="38"/>
      <c r="Q77" s="38"/>
      <c r="R77" s="38"/>
    </row>
    <row r="78" spans="2:18" s="2" customFormat="1" ht="11.25">
      <c r="B78" s="53" t="s">
        <v>160</v>
      </c>
      <c r="C78" s="51" t="s">
        <v>51</v>
      </c>
      <c r="D78" s="2" t="s">
        <v>161</v>
      </c>
      <c r="E78" s="1">
        <v>51</v>
      </c>
      <c r="F78" s="1">
        <v>887</v>
      </c>
      <c r="G78" s="27">
        <v>37813.37</v>
      </c>
      <c r="H78" s="27">
        <v>37813.37</v>
      </c>
      <c r="I78" s="37">
        <v>39946</v>
      </c>
      <c r="J78" s="37">
        <v>40694</v>
      </c>
      <c r="K78" s="37">
        <v>41060</v>
      </c>
      <c r="L78" s="24">
        <v>295</v>
      </c>
      <c r="M78" s="24" t="s">
        <v>70</v>
      </c>
      <c r="N78" s="38">
        <v>1114</v>
      </c>
      <c r="O78" s="38"/>
      <c r="P78" s="38"/>
      <c r="Q78" s="38"/>
      <c r="R78" s="38"/>
    </row>
    <row r="79" spans="2:18" s="2" customFormat="1" ht="11.25">
      <c r="B79" s="53" t="s">
        <v>162</v>
      </c>
      <c r="C79" s="51" t="s">
        <v>51</v>
      </c>
      <c r="D79" s="2" t="s">
        <v>163</v>
      </c>
      <c r="E79" s="1">
        <v>58</v>
      </c>
      <c r="F79" s="1">
        <v>1165.4</v>
      </c>
      <c r="G79" s="27">
        <v>48069.42</v>
      </c>
      <c r="H79" s="27">
        <v>48069.42</v>
      </c>
      <c r="I79" s="37">
        <v>39892</v>
      </c>
      <c r="J79" s="37">
        <v>40694</v>
      </c>
      <c r="K79" s="37">
        <v>41060</v>
      </c>
      <c r="L79" s="24">
        <v>295</v>
      </c>
      <c r="M79" s="24" t="s">
        <v>70</v>
      </c>
      <c r="N79" s="38">
        <v>1168</v>
      </c>
      <c r="O79" s="38"/>
      <c r="P79" s="38"/>
      <c r="Q79" s="38"/>
      <c r="R79" s="38"/>
    </row>
    <row r="80" spans="2:18" s="2" customFormat="1" ht="11.25">
      <c r="B80" s="53" t="s">
        <v>164</v>
      </c>
      <c r="C80" s="51" t="s">
        <v>51</v>
      </c>
      <c r="D80" s="2" t="s">
        <v>165</v>
      </c>
      <c r="E80" s="1">
        <v>47</v>
      </c>
      <c r="F80" s="1">
        <v>1072</v>
      </c>
      <c r="G80" s="27">
        <v>31967.24</v>
      </c>
      <c r="H80" s="27">
        <v>31967.24</v>
      </c>
      <c r="I80" s="37">
        <v>40282</v>
      </c>
      <c r="J80" s="37">
        <v>41243</v>
      </c>
      <c r="K80" s="37">
        <v>41243</v>
      </c>
      <c r="L80" s="24">
        <v>478</v>
      </c>
      <c r="M80" s="24" t="s">
        <v>155</v>
      </c>
      <c r="N80" s="38">
        <v>961</v>
      </c>
      <c r="O80" s="38"/>
      <c r="P80" s="38"/>
      <c r="Q80" s="38"/>
      <c r="R80" s="38"/>
    </row>
    <row r="81" spans="2:18" s="2" customFormat="1" ht="11.25">
      <c r="B81" s="53" t="s">
        <v>166</v>
      </c>
      <c r="C81" s="51" t="s">
        <v>51</v>
      </c>
      <c r="D81" s="2" t="s">
        <v>167</v>
      </c>
      <c r="E81" s="1">
        <v>70</v>
      </c>
      <c r="F81" s="1">
        <v>1517.6</v>
      </c>
      <c r="G81" s="27">
        <v>47941.59</v>
      </c>
      <c r="H81" s="27">
        <v>4794.16</v>
      </c>
      <c r="I81" s="37">
        <v>39904</v>
      </c>
      <c r="J81" s="37">
        <v>41243</v>
      </c>
      <c r="K81" s="37">
        <v>41243</v>
      </c>
      <c r="L81" s="24">
        <v>478</v>
      </c>
      <c r="M81" s="24" t="s">
        <v>53</v>
      </c>
      <c r="N81" s="38">
        <v>1339</v>
      </c>
      <c r="O81" s="38"/>
      <c r="P81" s="38"/>
      <c r="Q81" s="38"/>
      <c r="R81" s="38"/>
    </row>
    <row r="82" spans="2:18" s="2" customFormat="1" ht="11.25">
      <c r="B82" s="53" t="s">
        <v>168</v>
      </c>
      <c r="C82" s="51" t="s">
        <v>51</v>
      </c>
      <c r="D82" s="2" t="s">
        <v>169</v>
      </c>
      <c r="E82" s="1">
        <v>107</v>
      </c>
      <c r="F82" s="1">
        <v>2352</v>
      </c>
      <c r="G82" s="27">
        <v>91733.75</v>
      </c>
      <c r="H82" s="27">
        <v>9173.38</v>
      </c>
      <c r="I82" s="37">
        <v>40294</v>
      </c>
      <c r="J82" s="37">
        <v>41243</v>
      </c>
      <c r="K82" s="37">
        <v>41243</v>
      </c>
      <c r="L82" s="24">
        <v>478</v>
      </c>
      <c r="M82" s="24" t="s">
        <v>59</v>
      </c>
      <c r="N82" s="38">
        <v>949</v>
      </c>
      <c r="O82" s="38"/>
      <c r="P82" s="38"/>
      <c r="Q82" s="38"/>
      <c r="R82" s="38"/>
    </row>
    <row r="83" spans="2:18" s="2" customFormat="1" ht="11.25">
      <c r="B83" s="53" t="s">
        <v>170</v>
      </c>
      <c r="C83" s="51" t="s">
        <v>51</v>
      </c>
      <c r="D83" s="2" t="s">
        <v>171</v>
      </c>
      <c r="E83" s="1">
        <v>14</v>
      </c>
      <c r="F83" s="1">
        <v>213.4</v>
      </c>
      <c r="G83" s="27">
        <v>5659.85</v>
      </c>
      <c r="H83" s="27">
        <v>565.99</v>
      </c>
      <c r="I83" s="37">
        <v>40038</v>
      </c>
      <c r="J83" s="37">
        <v>41243</v>
      </c>
      <c r="K83" s="37">
        <v>41243</v>
      </c>
      <c r="L83" s="24">
        <v>478</v>
      </c>
      <c r="M83" s="24" t="s">
        <v>91</v>
      </c>
      <c r="N83" s="38">
        <v>1205</v>
      </c>
      <c r="O83" s="38"/>
      <c r="P83" s="38"/>
      <c r="Q83" s="38"/>
      <c r="R83" s="38"/>
    </row>
    <row r="84" spans="2:18" s="2" customFormat="1" ht="11.25">
      <c r="B84" s="53" t="s">
        <v>172</v>
      </c>
      <c r="C84" s="51" t="s">
        <v>51</v>
      </c>
      <c r="D84" s="2" t="s">
        <v>173</v>
      </c>
      <c r="E84" s="1">
        <v>49.3</v>
      </c>
      <c r="F84" s="1">
        <v>950.8</v>
      </c>
      <c r="G84" s="27">
        <v>35579</v>
      </c>
      <c r="H84" s="27">
        <v>3557.9</v>
      </c>
      <c r="I84" s="37">
        <v>40301</v>
      </c>
      <c r="J84" s="37">
        <v>41243</v>
      </c>
      <c r="K84" s="37">
        <v>41243</v>
      </c>
      <c r="L84" s="24">
        <v>478</v>
      </c>
      <c r="M84" s="24" t="s">
        <v>101</v>
      </c>
      <c r="N84" s="38">
        <v>942</v>
      </c>
      <c r="O84" s="38"/>
      <c r="P84" s="38"/>
      <c r="Q84" s="38"/>
      <c r="R84" s="38"/>
    </row>
    <row r="85" spans="2:18" s="2" customFormat="1" ht="11.25">
      <c r="B85" s="53" t="s">
        <v>174</v>
      </c>
      <c r="C85" s="51" t="s">
        <v>51</v>
      </c>
      <c r="D85" s="2" t="s">
        <v>175</v>
      </c>
      <c r="E85" s="1">
        <v>88</v>
      </c>
      <c r="F85" s="1">
        <v>1528.6</v>
      </c>
      <c r="G85" s="27">
        <v>69097.93</v>
      </c>
      <c r="H85" s="27">
        <v>16583.5</v>
      </c>
      <c r="I85" s="37">
        <v>40464</v>
      </c>
      <c r="J85" s="37">
        <v>41243</v>
      </c>
      <c r="K85" s="37">
        <v>41243</v>
      </c>
      <c r="L85" s="24">
        <v>478</v>
      </c>
      <c r="M85" s="24" t="s">
        <v>59</v>
      </c>
      <c r="N85" s="38">
        <v>779</v>
      </c>
      <c r="O85" s="38"/>
      <c r="P85" s="38"/>
      <c r="Q85" s="38"/>
      <c r="R85" s="38"/>
    </row>
    <row r="86" spans="2:18" s="2" customFormat="1" ht="11.25">
      <c r="B86" s="53" t="s">
        <v>176</v>
      </c>
      <c r="C86" s="51" t="s">
        <v>51</v>
      </c>
      <c r="D86" s="2" t="s">
        <v>177</v>
      </c>
      <c r="E86" s="1">
        <v>86</v>
      </c>
      <c r="F86" s="1">
        <v>2386.3</v>
      </c>
      <c r="G86" s="27">
        <v>93529.55</v>
      </c>
      <c r="H86" s="27">
        <v>9352.96</v>
      </c>
      <c r="I86" s="37">
        <v>40301</v>
      </c>
      <c r="J86" s="37">
        <v>41243</v>
      </c>
      <c r="K86" s="37">
        <v>41243</v>
      </c>
      <c r="L86" s="24">
        <v>478</v>
      </c>
      <c r="M86" s="24" t="s">
        <v>101</v>
      </c>
      <c r="N86" s="38">
        <v>942</v>
      </c>
      <c r="O86" s="38"/>
      <c r="P86" s="38"/>
      <c r="Q86" s="38"/>
      <c r="R86" s="38"/>
    </row>
    <row r="87" spans="2:18" s="2" customFormat="1" ht="11.25">
      <c r="B87" s="53" t="s">
        <v>178</v>
      </c>
      <c r="C87" s="51" t="s">
        <v>51</v>
      </c>
      <c r="D87" s="2" t="s">
        <v>179</v>
      </c>
      <c r="E87" s="1">
        <v>29.6</v>
      </c>
      <c r="F87" s="1">
        <v>510.7</v>
      </c>
      <c r="G87" s="27">
        <v>16611.63</v>
      </c>
      <c r="H87" s="27">
        <v>1661.16</v>
      </c>
      <c r="I87" s="37">
        <v>40205</v>
      </c>
      <c r="J87" s="37">
        <v>41243</v>
      </c>
      <c r="K87" s="37">
        <v>41243</v>
      </c>
      <c r="L87" s="24">
        <v>478</v>
      </c>
      <c r="M87" s="24" t="s">
        <v>59</v>
      </c>
      <c r="N87" s="38">
        <v>1038</v>
      </c>
      <c r="O87" s="38"/>
      <c r="P87" s="38"/>
      <c r="Q87" s="38"/>
      <c r="R87" s="38"/>
    </row>
    <row r="88" spans="2:18" s="2" customFormat="1" ht="11.25">
      <c r="B88" s="53" t="s">
        <v>180</v>
      </c>
      <c r="C88" s="51" t="s">
        <v>51</v>
      </c>
      <c r="D88" s="2" t="s">
        <v>181</v>
      </c>
      <c r="E88" s="1">
        <v>37.1</v>
      </c>
      <c r="F88" s="1">
        <v>596.8</v>
      </c>
      <c r="G88" s="27">
        <v>25042.33</v>
      </c>
      <c r="H88" s="27">
        <v>2504.23</v>
      </c>
      <c r="I88" s="37">
        <v>40394</v>
      </c>
      <c r="J88" s="37">
        <v>41243</v>
      </c>
      <c r="K88" s="37">
        <v>41243</v>
      </c>
      <c r="L88" s="24">
        <v>478</v>
      </c>
      <c r="M88" s="24" t="s">
        <v>70</v>
      </c>
      <c r="N88" s="38">
        <v>849</v>
      </c>
      <c r="O88" s="38"/>
      <c r="P88" s="38"/>
      <c r="Q88" s="38"/>
      <c r="R88" s="38"/>
    </row>
    <row r="89" spans="2:18" s="2" customFormat="1" ht="11.25">
      <c r="B89" s="53" t="s">
        <v>182</v>
      </c>
      <c r="C89" s="51" t="s">
        <v>51</v>
      </c>
      <c r="D89" s="2" t="s">
        <v>183</v>
      </c>
      <c r="E89" s="1">
        <v>30</v>
      </c>
      <c r="F89" s="1">
        <v>160</v>
      </c>
      <c r="G89" s="27">
        <v>7914.17</v>
      </c>
      <c r="H89" s="27">
        <v>791.42</v>
      </c>
      <c r="I89" s="37">
        <v>40394</v>
      </c>
      <c r="J89" s="37">
        <v>41243</v>
      </c>
      <c r="K89" s="37">
        <v>41243</v>
      </c>
      <c r="L89" s="24">
        <v>478</v>
      </c>
      <c r="M89" s="24" t="s">
        <v>70</v>
      </c>
      <c r="N89" s="38">
        <v>849</v>
      </c>
      <c r="O89" s="38"/>
      <c r="P89" s="38"/>
      <c r="Q89" s="38"/>
      <c r="R89" s="38"/>
    </row>
    <row r="90" spans="2:18" s="2" customFormat="1" ht="11.25">
      <c r="B90" s="53" t="s">
        <v>184</v>
      </c>
      <c r="C90" s="51" t="s">
        <v>51</v>
      </c>
      <c r="D90" s="2" t="s">
        <v>185</v>
      </c>
      <c r="E90" s="1">
        <v>92</v>
      </c>
      <c r="F90" s="1">
        <v>1958.96</v>
      </c>
      <c r="G90" s="27">
        <v>48645.96</v>
      </c>
      <c r="H90" s="27">
        <v>48645.96</v>
      </c>
      <c r="I90" s="37">
        <v>39468</v>
      </c>
      <c r="J90" s="37">
        <v>41243</v>
      </c>
      <c r="K90" s="37">
        <v>41243</v>
      </c>
      <c r="L90" s="24">
        <v>478</v>
      </c>
      <c r="M90" s="24" t="s">
        <v>155</v>
      </c>
      <c r="N90" s="38">
        <v>1775</v>
      </c>
      <c r="O90" s="38"/>
      <c r="P90" s="38"/>
      <c r="Q90" s="38"/>
      <c r="R90" s="38"/>
    </row>
    <row r="91" spans="2:18" s="2" customFormat="1" ht="11.25">
      <c r="B91" s="53" t="s">
        <v>186</v>
      </c>
      <c r="C91" s="51" t="s">
        <v>51</v>
      </c>
      <c r="D91" s="2" t="s">
        <v>187</v>
      </c>
      <c r="E91" s="1">
        <v>47</v>
      </c>
      <c r="F91" s="1">
        <v>381.2</v>
      </c>
      <c r="G91" s="27">
        <v>12597.93</v>
      </c>
      <c r="H91" s="27">
        <v>1259.79</v>
      </c>
      <c r="I91" s="37">
        <v>40301</v>
      </c>
      <c r="J91" s="37">
        <v>41243</v>
      </c>
      <c r="K91" s="37">
        <v>41243</v>
      </c>
      <c r="L91" s="24">
        <v>478</v>
      </c>
      <c r="M91" s="24" t="s">
        <v>59</v>
      </c>
      <c r="N91" s="38">
        <v>942</v>
      </c>
      <c r="O91" s="38"/>
      <c r="P91" s="38"/>
      <c r="Q91" s="38"/>
      <c r="R91" s="38"/>
    </row>
    <row r="92" spans="2:18" s="2" customFormat="1" ht="11.25">
      <c r="B92" s="53" t="s">
        <v>188</v>
      </c>
      <c r="C92" s="51" t="s">
        <v>51</v>
      </c>
      <c r="D92" s="2" t="s">
        <v>189</v>
      </c>
      <c r="E92" s="1">
        <v>90</v>
      </c>
      <c r="F92" s="1">
        <v>1171</v>
      </c>
      <c r="G92" s="27">
        <v>37977.27</v>
      </c>
      <c r="H92" s="27">
        <v>3797.73</v>
      </c>
      <c r="I92" s="37">
        <v>40394</v>
      </c>
      <c r="J92" s="37">
        <v>41243</v>
      </c>
      <c r="K92" s="37">
        <v>41243</v>
      </c>
      <c r="L92" s="24">
        <v>478</v>
      </c>
      <c r="M92" s="24" t="s">
        <v>70</v>
      </c>
      <c r="N92" s="38">
        <v>849</v>
      </c>
      <c r="O92" s="38"/>
      <c r="P92" s="38"/>
      <c r="Q92" s="38"/>
      <c r="R92" s="38"/>
    </row>
    <row r="93" spans="2:18" s="2" customFormat="1" ht="11.25">
      <c r="B93" s="53" t="s">
        <v>190</v>
      </c>
      <c r="C93" s="51" t="s">
        <v>51</v>
      </c>
      <c r="D93" s="2" t="s">
        <v>191</v>
      </c>
      <c r="E93" s="1">
        <v>75</v>
      </c>
      <c r="F93" s="1">
        <v>736</v>
      </c>
      <c r="G93" s="27">
        <v>31182</v>
      </c>
      <c r="H93" s="27">
        <v>3118.2</v>
      </c>
      <c r="I93" s="37">
        <v>40485</v>
      </c>
      <c r="J93" s="37">
        <v>41424</v>
      </c>
      <c r="K93" s="37">
        <v>41424</v>
      </c>
      <c r="L93" s="24">
        <v>659</v>
      </c>
      <c r="M93" s="24" t="s">
        <v>118</v>
      </c>
      <c r="N93" s="38">
        <v>939</v>
      </c>
      <c r="O93" s="38"/>
      <c r="P93" s="38"/>
      <c r="Q93" s="38"/>
      <c r="R93" s="38"/>
    </row>
    <row r="94" spans="2:18" s="2" customFormat="1" ht="11.25">
      <c r="B94" s="53" t="s">
        <v>192</v>
      </c>
      <c r="C94" s="51" t="s">
        <v>51</v>
      </c>
      <c r="D94" s="2" t="s">
        <v>193</v>
      </c>
      <c r="E94" s="1">
        <v>83</v>
      </c>
      <c r="F94" s="1">
        <v>284.8</v>
      </c>
      <c r="G94" s="27">
        <v>32494.2</v>
      </c>
      <c r="H94" s="27">
        <v>3249.42</v>
      </c>
      <c r="I94" s="37">
        <v>40393</v>
      </c>
      <c r="J94" s="37">
        <v>41425</v>
      </c>
      <c r="K94" s="37">
        <v>41425</v>
      </c>
      <c r="L94" s="24">
        <v>660</v>
      </c>
      <c r="M94" s="24" t="s">
        <v>194</v>
      </c>
      <c r="N94" s="38">
        <v>1032</v>
      </c>
      <c r="O94" s="38"/>
      <c r="P94" s="38"/>
      <c r="Q94" s="38"/>
      <c r="R94" s="38"/>
    </row>
    <row r="95" spans="2:18" s="2" customFormat="1" ht="11.25">
      <c r="B95" s="53" t="s">
        <v>195</v>
      </c>
      <c r="C95" s="51" t="s">
        <v>51</v>
      </c>
      <c r="D95" s="2" t="s">
        <v>196</v>
      </c>
      <c r="E95" s="1">
        <v>53</v>
      </c>
      <c r="F95" s="1">
        <v>276</v>
      </c>
      <c r="G95" s="27">
        <v>10094.6</v>
      </c>
      <c r="H95" s="27">
        <v>1009.46</v>
      </c>
      <c r="I95" s="37">
        <v>40583</v>
      </c>
      <c r="J95" s="37">
        <v>41425</v>
      </c>
      <c r="K95" s="37">
        <v>41425</v>
      </c>
      <c r="L95" s="24">
        <v>660</v>
      </c>
      <c r="M95" s="24" t="s">
        <v>101</v>
      </c>
      <c r="N95" s="38">
        <v>842</v>
      </c>
      <c r="O95" s="38"/>
      <c r="P95" s="38"/>
      <c r="Q95" s="38"/>
      <c r="R95" s="38"/>
    </row>
    <row r="96" spans="2:18" s="2" customFormat="1" ht="11.25">
      <c r="B96" s="53" t="s">
        <v>197</v>
      </c>
      <c r="C96" s="51" t="s">
        <v>51</v>
      </c>
      <c r="D96" s="2" t="s">
        <v>198</v>
      </c>
      <c r="E96" s="1">
        <v>29</v>
      </c>
      <c r="F96" s="1">
        <v>523</v>
      </c>
      <c r="G96" s="27">
        <v>21676</v>
      </c>
      <c r="H96" s="27">
        <v>2167.6</v>
      </c>
      <c r="I96" s="37">
        <v>4058</v>
      </c>
      <c r="J96" s="37">
        <v>4900</v>
      </c>
      <c r="K96" s="37">
        <v>41425</v>
      </c>
      <c r="L96" s="24">
        <v>660</v>
      </c>
      <c r="M96" s="24" t="s">
        <v>101</v>
      </c>
      <c r="N96" s="38">
        <v>37367</v>
      </c>
      <c r="O96" s="38"/>
      <c r="P96" s="38"/>
      <c r="Q96" s="38"/>
      <c r="R96" s="38"/>
    </row>
    <row r="97" spans="2:18" s="2" customFormat="1" ht="11.25">
      <c r="B97" s="53" t="s">
        <v>199</v>
      </c>
      <c r="C97" s="51" t="s">
        <v>51</v>
      </c>
      <c r="D97" s="2" t="s">
        <v>200</v>
      </c>
      <c r="E97" s="1">
        <v>123</v>
      </c>
      <c r="F97" s="1">
        <v>1130.8</v>
      </c>
      <c r="G97" s="27">
        <v>26653.2</v>
      </c>
      <c r="H97" s="27">
        <v>2665.32</v>
      </c>
      <c r="I97" s="37">
        <v>40675</v>
      </c>
      <c r="J97" s="37">
        <v>41425</v>
      </c>
      <c r="K97" s="37">
        <v>41425</v>
      </c>
      <c r="L97" s="24">
        <v>660</v>
      </c>
      <c r="M97" s="24" t="s">
        <v>137</v>
      </c>
      <c r="N97" s="38">
        <v>750</v>
      </c>
      <c r="O97" s="38"/>
      <c r="P97" s="38"/>
      <c r="Q97" s="38"/>
      <c r="R97" s="38"/>
    </row>
    <row r="98" spans="2:18" s="2" customFormat="1" ht="11.25">
      <c r="B98" s="53" t="s">
        <v>201</v>
      </c>
      <c r="C98" s="51" t="s">
        <v>51</v>
      </c>
      <c r="D98" s="2" t="s">
        <v>202</v>
      </c>
      <c r="E98" s="1">
        <v>33</v>
      </c>
      <c r="F98" s="1">
        <v>293</v>
      </c>
      <c r="G98" s="27">
        <v>10491.23</v>
      </c>
      <c r="H98" s="27">
        <v>1049.12</v>
      </c>
      <c r="I98" s="37">
        <v>40735</v>
      </c>
      <c r="J98" s="37">
        <v>41425</v>
      </c>
      <c r="K98" s="37">
        <v>41425</v>
      </c>
      <c r="L98" s="24">
        <v>660</v>
      </c>
      <c r="M98" s="24" t="s">
        <v>203</v>
      </c>
      <c r="N98" s="38">
        <v>690</v>
      </c>
      <c r="O98" s="38"/>
      <c r="P98" s="38"/>
      <c r="Q98" s="38"/>
      <c r="R98" s="38"/>
    </row>
    <row r="99" spans="2:18" s="2" customFormat="1" ht="11.25">
      <c r="B99" s="53" t="s">
        <v>204</v>
      </c>
      <c r="C99" s="51" t="s">
        <v>51</v>
      </c>
      <c r="D99" s="2" t="s">
        <v>205</v>
      </c>
      <c r="E99" s="1">
        <v>64</v>
      </c>
      <c r="F99" s="1">
        <v>405.4</v>
      </c>
      <c r="G99" s="27">
        <v>22273.2</v>
      </c>
      <c r="H99" s="27">
        <v>2227.32</v>
      </c>
      <c r="I99" s="37">
        <v>40501</v>
      </c>
      <c r="J99" s="37">
        <v>41425</v>
      </c>
      <c r="K99" s="37">
        <v>41425</v>
      </c>
      <c r="L99" s="24">
        <v>660</v>
      </c>
      <c r="M99" s="24" t="s">
        <v>77</v>
      </c>
      <c r="N99" s="38">
        <v>924</v>
      </c>
      <c r="O99" s="38"/>
      <c r="P99" s="38"/>
      <c r="Q99" s="38"/>
      <c r="R99" s="38"/>
    </row>
    <row r="100" spans="2:18" s="2" customFormat="1" ht="11.25">
      <c r="B100" s="53" t="s">
        <v>206</v>
      </c>
      <c r="C100" s="51" t="s">
        <v>51</v>
      </c>
      <c r="D100" s="2" t="s">
        <v>207</v>
      </c>
      <c r="E100" s="1">
        <v>100</v>
      </c>
      <c r="F100" s="1">
        <v>492.5</v>
      </c>
      <c r="G100" s="27">
        <v>27160.5</v>
      </c>
      <c r="H100" s="27">
        <v>8148.15</v>
      </c>
      <c r="I100" s="37">
        <v>40305</v>
      </c>
      <c r="J100" s="37">
        <v>41425</v>
      </c>
      <c r="K100" s="37">
        <v>41425</v>
      </c>
      <c r="L100" s="24">
        <v>660</v>
      </c>
      <c r="M100" s="24" t="s">
        <v>194</v>
      </c>
      <c r="N100" s="38">
        <v>1120</v>
      </c>
      <c r="O100" s="38"/>
      <c r="P100" s="38"/>
      <c r="Q100" s="38"/>
      <c r="R100" s="38"/>
    </row>
    <row r="101" spans="2:18" s="2" customFormat="1" ht="11.25">
      <c r="B101" s="53" t="s">
        <v>208</v>
      </c>
      <c r="C101" s="51" t="s">
        <v>51</v>
      </c>
      <c r="D101" s="2" t="s">
        <v>209</v>
      </c>
      <c r="E101" s="1">
        <v>14</v>
      </c>
      <c r="F101" s="1">
        <v>234</v>
      </c>
      <c r="G101" s="27">
        <v>9051.05</v>
      </c>
      <c r="H101" s="27">
        <v>9051.05</v>
      </c>
      <c r="I101" s="37">
        <v>40501</v>
      </c>
      <c r="J101" s="37">
        <v>41425</v>
      </c>
      <c r="K101" s="37">
        <v>41425</v>
      </c>
      <c r="L101" s="24">
        <v>660</v>
      </c>
      <c r="M101" s="24" t="s">
        <v>210</v>
      </c>
      <c r="N101" s="38">
        <v>924</v>
      </c>
      <c r="O101" s="38"/>
      <c r="P101" s="38"/>
      <c r="Q101" s="38"/>
      <c r="R101" s="38"/>
    </row>
    <row r="102" spans="2:18" s="2" customFormat="1" ht="11.25">
      <c r="B102" s="53" t="s">
        <v>211</v>
      </c>
      <c r="C102" s="51" t="s">
        <v>51</v>
      </c>
      <c r="D102" s="2" t="s">
        <v>212</v>
      </c>
      <c r="E102" s="1">
        <v>43</v>
      </c>
      <c r="F102" s="1">
        <v>814</v>
      </c>
      <c r="G102" s="27">
        <v>42063.06</v>
      </c>
      <c r="H102" s="27">
        <v>4206.31</v>
      </c>
      <c r="I102" s="37">
        <v>40724</v>
      </c>
      <c r="J102" s="37">
        <v>41425</v>
      </c>
      <c r="K102" s="37">
        <v>41425</v>
      </c>
      <c r="L102" s="24">
        <v>660</v>
      </c>
      <c r="M102" s="24" t="s">
        <v>150</v>
      </c>
      <c r="N102" s="38">
        <v>701</v>
      </c>
      <c r="O102" s="38"/>
      <c r="P102" s="38"/>
      <c r="Q102" s="38"/>
      <c r="R102" s="38"/>
    </row>
    <row r="103" spans="2:18" s="2" customFormat="1" ht="11.25">
      <c r="B103" s="53" t="s">
        <v>213</v>
      </c>
      <c r="C103" s="51" t="s">
        <v>51</v>
      </c>
      <c r="D103" s="2" t="s">
        <v>214</v>
      </c>
      <c r="E103" s="1">
        <v>175.8</v>
      </c>
      <c r="F103" s="1">
        <v>3876.4</v>
      </c>
      <c r="G103" s="27">
        <v>146164.92</v>
      </c>
      <c r="H103" s="27">
        <v>14616.49</v>
      </c>
      <c r="I103" s="37">
        <v>40294</v>
      </c>
      <c r="J103" s="37">
        <v>41425</v>
      </c>
      <c r="K103" s="37">
        <v>41425</v>
      </c>
      <c r="L103" s="24">
        <v>660</v>
      </c>
      <c r="M103" s="24" t="s">
        <v>155</v>
      </c>
      <c r="N103" s="38">
        <v>1131</v>
      </c>
      <c r="O103" s="38"/>
      <c r="P103" s="38"/>
      <c r="Q103" s="38"/>
      <c r="R103" s="38"/>
    </row>
    <row r="104" spans="2:18" s="2" customFormat="1" ht="11.25">
      <c r="B104" s="53" t="s">
        <v>215</v>
      </c>
      <c r="C104" s="51" t="s">
        <v>51</v>
      </c>
      <c r="D104" s="2" t="s">
        <v>216</v>
      </c>
      <c r="E104" s="1">
        <v>40</v>
      </c>
      <c r="F104" s="1">
        <v>705</v>
      </c>
      <c r="G104" s="27">
        <v>29117.2</v>
      </c>
      <c r="H104" s="27">
        <v>2911.72</v>
      </c>
      <c r="I104" s="37">
        <v>40496</v>
      </c>
      <c r="J104" s="37">
        <v>41425</v>
      </c>
      <c r="K104" s="37">
        <v>41425</v>
      </c>
      <c r="L104" s="24">
        <v>660</v>
      </c>
      <c r="M104" s="24" t="s">
        <v>59</v>
      </c>
      <c r="N104" s="38">
        <v>929</v>
      </c>
      <c r="O104" s="38"/>
      <c r="P104" s="38"/>
      <c r="Q104" s="38"/>
      <c r="R104" s="38"/>
    </row>
    <row r="105" spans="2:18" s="2" customFormat="1" ht="11.25">
      <c r="B105" s="53" t="s">
        <v>217</v>
      </c>
      <c r="C105" s="51" t="s">
        <v>51</v>
      </c>
      <c r="D105" s="2" t="s">
        <v>218</v>
      </c>
      <c r="E105" s="1">
        <v>18</v>
      </c>
      <c r="F105" s="1">
        <v>168</v>
      </c>
      <c r="G105" s="27">
        <v>7112.75</v>
      </c>
      <c r="H105" s="27">
        <v>711.28</v>
      </c>
      <c r="I105" s="37">
        <v>40485</v>
      </c>
      <c r="J105" s="37">
        <v>41425</v>
      </c>
      <c r="K105" s="37">
        <v>41425</v>
      </c>
      <c r="L105" s="24">
        <v>660</v>
      </c>
      <c r="M105" s="24" t="s">
        <v>118</v>
      </c>
      <c r="N105" s="38">
        <v>940</v>
      </c>
      <c r="O105" s="38"/>
      <c r="P105" s="38"/>
      <c r="Q105" s="38"/>
      <c r="R105" s="38"/>
    </row>
    <row r="106" spans="2:18" s="2" customFormat="1" ht="11.25">
      <c r="B106" s="53" t="s">
        <v>219</v>
      </c>
      <c r="C106" s="51" t="s">
        <v>51</v>
      </c>
      <c r="D106" s="2" t="s">
        <v>220</v>
      </c>
      <c r="E106" s="1">
        <v>56</v>
      </c>
      <c r="F106" s="1">
        <v>823</v>
      </c>
      <c r="G106" s="27">
        <v>32245.82</v>
      </c>
      <c r="H106" s="27">
        <v>3224.58</v>
      </c>
      <c r="I106" s="37">
        <v>40673</v>
      </c>
      <c r="J106" s="37">
        <v>41425</v>
      </c>
      <c r="K106" s="37">
        <v>41425</v>
      </c>
      <c r="L106" s="24">
        <v>660</v>
      </c>
      <c r="M106" s="24" t="s">
        <v>70</v>
      </c>
      <c r="N106" s="38">
        <v>752</v>
      </c>
      <c r="O106" s="38"/>
      <c r="P106" s="38"/>
      <c r="Q106" s="38"/>
      <c r="R106" s="38"/>
    </row>
    <row r="107" spans="2:18" s="2" customFormat="1" ht="11.25">
      <c r="B107" s="53" t="s">
        <v>221</v>
      </c>
      <c r="C107" s="51" t="s">
        <v>51</v>
      </c>
      <c r="D107" s="2" t="s">
        <v>222</v>
      </c>
      <c r="E107" s="1">
        <v>117</v>
      </c>
      <c r="F107" s="1">
        <v>2135</v>
      </c>
      <c r="G107" s="27">
        <v>102505.5</v>
      </c>
      <c r="H107" s="27">
        <v>10250.55</v>
      </c>
      <c r="I107" s="37">
        <v>40361</v>
      </c>
      <c r="J107" s="37">
        <v>41425</v>
      </c>
      <c r="K107" s="37">
        <v>41425</v>
      </c>
      <c r="L107" s="24">
        <v>660</v>
      </c>
      <c r="M107" s="24" t="s">
        <v>59</v>
      </c>
      <c r="N107" s="38">
        <v>1064</v>
      </c>
      <c r="O107" s="38"/>
      <c r="P107" s="38"/>
      <c r="Q107" s="38"/>
      <c r="R107" s="38"/>
    </row>
    <row r="108" spans="2:18" s="2" customFormat="1" ht="11.25">
      <c r="B108" s="53" t="s">
        <v>223</v>
      </c>
      <c r="C108" s="51" t="s">
        <v>51</v>
      </c>
      <c r="D108" s="2" t="s">
        <v>224</v>
      </c>
      <c r="E108" s="1">
        <v>116</v>
      </c>
      <c r="F108" s="1">
        <v>855.6</v>
      </c>
      <c r="G108" s="27">
        <v>40004.44</v>
      </c>
      <c r="H108" s="27">
        <v>4004.44</v>
      </c>
      <c r="I108" s="37">
        <v>40497</v>
      </c>
      <c r="J108" s="37">
        <v>41425</v>
      </c>
      <c r="K108" s="37">
        <v>41425</v>
      </c>
      <c r="L108" s="24">
        <v>660</v>
      </c>
      <c r="M108" s="24" t="s">
        <v>59</v>
      </c>
      <c r="N108" s="38">
        <v>928</v>
      </c>
      <c r="O108" s="38"/>
      <c r="P108" s="38"/>
      <c r="Q108" s="38"/>
      <c r="R108" s="38"/>
    </row>
    <row r="109" spans="2:18" s="2" customFormat="1" ht="11.25">
      <c r="B109" s="53" t="s">
        <v>225</v>
      </c>
      <c r="C109" s="51" t="s">
        <v>51</v>
      </c>
      <c r="D109" s="2" t="s">
        <v>226</v>
      </c>
      <c r="E109" s="1">
        <v>5</v>
      </c>
      <c r="F109" s="1">
        <v>60</v>
      </c>
      <c r="G109" s="27">
        <v>2271.68</v>
      </c>
      <c r="H109" s="27">
        <v>227.17</v>
      </c>
      <c r="I109" s="37">
        <v>40709</v>
      </c>
      <c r="J109" s="37">
        <v>41608</v>
      </c>
      <c r="K109" s="37">
        <v>41608</v>
      </c>
      <c r="L109" s="24">
        <v>843</v>
      </c>
      <c r="M109" s="24" t="s">
        <v>150</v>
      </c>
      <c r="N109" s="38">
        <v>899</v>
      </c>
      <c r="O109" s="38"/>
      <c r="P109" s="38"/>
      <c r="Q109" s="38"/>
      <c r="R109" s="38"/>
    </row>
    <row r="110" spans="2:18" s="2" customFormat="1" ht="11.25">
      <c r="B110" s="53" t="s">
        <v>227</v>
      </c>
      <c r="C110" s="51" t="s">
        <v>51</v>
      </c>
      <c r="D110" s="2" t="s">
        <v>228</v>
      </c>
      <c r="E110" s="1">
        <v>69</v>
      </c>
      <c r="F110" s="1">
        <v>1621</v>
      </c>
      <c r="G110" s="27">
        <v>87949.3</v>
      </c>
      <c r="H110" s="27">
        <v>8794.93</v>
      </c>
      <c r="I110" s="37">
        <v>40639</v>
      </c>
      <c r="J110" s="37">
        <v>41608</v>
      </c>
      <c r="K110" s="37">
        <v>41608</v>
      </c>
      <c r="L110" s="24">
        <v>843</v>
      </c>
      <c r="M110" s="24" t="s">
        <v>229</v>
      </c>
      <c r="N110" s="38">
        <v>969</v>
      </c>
      <c r="O110" s="38"/>
      <c r="P110" s="38"/>
      <c r="Q110" s="38"/>
      <c r="R110" s="38"/>
    </row>
    <row r="111" spans="2:18" s="2" customFormat="1" ht="11.25">
      <c r="B111" s="53" t="s">
        <v>230</v>
      </c>
      <c r="C111" s="51" t="s">
        <v>51</v>
      </c>
      <c r="D111" s="2" t="s">
        <v>231</v>
      </c>
      <c r="E111" s="1">
        <v>55</v>
      </c>
      <c r="F111" s="1">
        <v>993</v>
      </c>
      <c r="G111" s="27">
        <v>58645.84</v>
      </c>
      <c r="H111" s="27">
        <v>5864.58</v>
      </c>
      <c r="I111" s="37">
        <v>40732</v>
      </c>
      <c r="J111" s="37">
        <v>41608</v>
      </c>
      <c r="K111" s="37">
        <v>41608</v>
      </c>
      <c r="L111" s="24">
        <v>843</v>
      </c>
      <c r="M111" s="24" t="s">
        <v>115</v>
      </c>
      <c r="N111" s="38">
        <v>876</v>
      </c>
      <c r="O111" s="38"/>
      <c r="P111" s="38"/>
      <c r="Q111" s="38"/>
      <c r="R111" s="38"/>
    </row>
    <row r="112" spans="2:18" s="2" customFormat="1" ht="11.25">
      <c r="B112" s="53" t="s">
        <v>232</v>
      </c>
      <c r="C112" s="51" t="s">
        <v>51</v>
      </c>
      <c r="D112" s="2" t="s">
        <v>233</v>
      </c>
      <c r="E112" s="1">
        <v>137</v>
      </c>
      <c r="F112" s="1">
        <v>1841</v>
      </c>
      <c r="G112" s="27">
        <v>74073.14</v>
      </c>
      <c r="H112" s="27">
        <v>7407.31</v>
      </c>
      <c r="I112" s="37">
        <v>40581</v>
      </c>
      <c r="J112" s="37">
        <v>41608</v>
      </c>
      <c r="K112" s="37">
        <v>41608</v>
      </c>
      <c r="L112" s="24">
        <v>843</v>
      </c>
      <c r="M112" s="24" t="s">
        <v>70</v>
      </c>
      <c r="N112" s="38">
        <v>1027</v>
      </c>
      <c r="O112" s="38"/>
      <c r="P112" s="38"/>
      <c r="Q112" s="38"/>
      <c r="R112" s="38"/>
    </row>
    <row r="113" spans="2:18" s="2" customFormat="1" ht="11.25">
      <c r="B113" s="53" t="s">
        <v>234</v>
      </c>
      <c r="C113" s="51" t="s">
        <v>51</v>
      </c>
      <c r="D113" s="2" t="s">
        <v>235</v>
      </c>
      <c r="E113" s="1">
        <v>38.5</v>
      </c>
      <c r="F113" s="1">
        <v>365</v>
      </c>
      <c r="G113" s="27">
        <v>14825.9</v>
      </c>
      <c r="H113" s="27">
        <v>1482.59</v>
      </c>
      <c r="I113" s="37">
        <v>40709</v>
      </c>
      <c r="J113" s="37">
        <v>41591</v>
      </c>
      <c r="K113" s="37">
        <v>41608</v>
      </c>
      <c r="L113" s="24">
        <v>843</v>
      </c>
      <c r="M113" s="24" t="s">
        <v>101</v>
      </c>
      <c r="N113" s="38">
        <v>899</v>
      </c>
      <c r="O113" s="38"/>
      <c r="P113" s="38"/>
      <c r="Q113" s="38"/>
      <c r="R113" s="38"/>
    </row>
    <row r="114" spans="2:18" s="2" customFormat="1" ht="11.25">
      <c r="B114" s="53" t="s">
        <v>236</v>
      </c>
      <c r="C114" s="51" t="s">
        <v>51</v>
      </c>
      <c r="D114" s="2" t="s">
        <v>237</v>
      </c>
      <c r="E114" s="1">
        <v>17</v>
      </c>
      <c r="F114" s="1">
        <v>166</v>
      </c>
      <c r="G114" s="27">
        <v>5798.45</v>
      </c>
      <c r="H114" s="27">
        <v>579.85</v>
      </c>
      <c r="I114" s="37">
        <v>40743</v>
      </c>
      <c r="J114" s="37">
        <v>41608</v>
      </c>
      <c r="K114" s="37">
        <v>41608</v>
      </c>
      <c r="L114" s="24">
        <v>843</v>
      </c>
      <c r="M114" s="24" t="s">
        <v>238</v>
      </c>
      <c r="N114" s="38">
        <v>865</v>
      </c>
      <c r="O114" s="38"/>
      <c r="P114" s="38"/>
      <c r="Q114" s="38"/>
      <c r="R114" s="38"/>
    </row>
    <row r="115" spans="2:18" s="2" customFormat="1" ht="11.25">
      <c r="B115" s="53" t="s">
        <v>239</v>
      </c>
      <c r="C115" s="51" t="s">
        <v>51</v>
      </c>
      <c r="D115" s="2" t="s">
        <v>240</v>
      </c>
      <c r="E115" s="1">
        <v>19.5</v>
      </c>
      <c r="F115" s="1">
        <v>304.8</v>
      </c>
      <c r="G115" s="27">
        <v>12995.81</v>
      </c>
      <c r="H115" s="27">
        <v>1299.58</v>
      </c>
      <c r="I115" s="37">
        <v>40709</v>
      </c>
      <c r="J115" s="37">
        <v>41608</v>
      </c>
      <c r="K115" s="37">
        <v>41608</v>
      </c>
      <c r="L115" s="24">
        <v>843</v>
      </c>
      <c r="M115" s="24" t="s">
        <v>150</v>
      </c>
      <c r="N115" s="38">
        <v>899</v>
      </c>
      <c r="O115" s="38"/>
      <c r="P115" s="38"/>
      <c r="Q115" s="38"/>
      <c r="R115" s="38"/>
    </row>
    <row r="116" spans="2:18" s="2" customFormat="1" ht="11.25">
      <c r="B116" s="53" t="s">
        <v>241</v>
      </c>
      <c r="C116" s="51" t="s">
        <v>51</v>
      </c>
      <c r="D116" s="2" t="s">
        <v>242</v>
      </c>
      <c r="E116" s="1">
        <v>26</v>
      </c>
      <c r="F116" s="1">
        <v>362</v>
      </c>
      <c r="G116" s="27">
        <v>16043.5</v>
      </c>
      <c r="H116" s="27">
        <v>1604.35</v>
      </c>
      <c r="I116" s="37">
        <v>40681</v>
      </c>
      <c r="J116" s="37">
        <v>41608</v>
      </c>
      <c r="K116" s="37">
        <v>41608</v>
      </c>
      <c r="L116" s="24">
        <v>843</v>
      </c>
      <c r="M116" s="24" t="s">
        <v>210</v>
      </c>
      <c r="N116" s="38">
        <v>927</v>
      </c>
      <c r="O116" s="38"/>
      <c r="P116" s="38"/>
      <c r="Q116" s="38"/>
      <c r="R116" s="38"/>
    </row>
    <row r="117" spans="2:18" s="2" customFormat="1" ht="11.25">
      <c r="B117" s="53" t="s">
        <v>243</v>
      </c>
      <c r="C117" s="51" t="s">
        <v>51</v>
      </c>
      <c r="D117" s="2" t="s">
        <v>244</v>
      </c>
      <c r="E117" s="1">
        <v>27</v>
      </c>
      <c r="F117" s="1">
        <v>233.2</v>
      </c>
      <c r="G117" s="27">
        <v>7497.45</v>
      </c>
      <c r="H117" s="27">
        <v>749.75</v>
      </c>
      <c r="I117" s="37">
        <v>40368</v>
      </c>
      <c r="J117" s="37">
        <v>41608</v>
      </c>
      <c r="K117" s="37">
        <v>41608</v>
      </c>
      <c r="L117" s="24">
        <v>843</v>
      </c>
      <c r="M117" s="24" t="s">
        <v>245</v>
      </c>
      <c r="N117" s="38">
        <v>1240</v>
      </c>
      <c r="O117" s="38"/>
      <c r="P117" s="38"/>
      <c r="Q117" s="38"/>
      <c r="R117" s="38"/>
    </row>
    <row r="118" spans="2:18" s="2" customFormat="1" ht="11.25">
      <c r="B118" s="53" t="s">
        <v>246</v>
      </c>
      <c r="C118" s="51" t="s">
        <v>51</v>
      </c>
      <c r="D118" s="2" t="s">
        <v>247</v>
      </c>
      <c r="E118" s="1">
        <v>135</v>
      </c>
      <c r="F118" s="1">
        <v>2313</v>
      </c>
      <c r="G118" s="27">
        <v>164145.45</v>
      </c>
      <c r="H118" s="27">
        <v>82072.73</v>
      </c>
      <c r="I118" s="37">
        <v>40648</v>
      </c>
      <c r="J118" s="37">
        <v>41608</v>
      </c>
      <c r="K118" s="37">
        <v>41608</v>
      </c>
      <c r="L118" s="24">
        <v>843</v>
      </c>
      <c r="M118" s="24" t="s">
        <v>59</v>
      </c>
      <c r="N118" s="38">
        <v>960</v>
      </c>
      <c r="O118" s="38"/>
      <c r="P118" s="38"/>
      <c r="Q118" s="38"/>
      <c r="R118" s="38"/>
    </row>
    <row r="119" spans="2:18" s="2" customFormat="1" ht="11.25">
      <c r="B119" s="53" t="s">
        <v>248</v>
      </c>
      <c r="C119" s="51" t="s">
        <v>51</v>
      </c>
      <c r="D119" s="2" t="s">
        <v>249</v>
      </c>
      <c r="E119" s="1">
        <v>66</v>
      </c>
      <c r="F119" s="1">
        <v>680</v>
      </c>
      <c r="G119" s="27">
        <v>35304.42</v>
      </c>
      <c r="H119" s="27">
        <v>3530.44</v>
      </c>
      <c r="I119" s="37">
        <v>40735</v>
      </c>
      <c r="J119" s="37">
        <v>41790</v>
      </c>
      <c r="K119" s="37">
        <v>41790</v>
      </c>
      <c r="L119" s="24">
        <v>1025</v>
      </c>
      <c r="M119" s="24" t="s">
        <v>98</v>
      </c>
      <c r="N119" s="38">
        <v>1055</v>
      </c>
      <c r="O119" s="38"/>
      <c r="P119" s="38"/>
      <c r="Q119" s="38"/>
      <c r="R119" s="38"/>
    </row>
    <row r="120" spans="2:18" s="2" customFormat="1" ht="11.25">
      <c r="B120" s="53" t="s">
        <v>250</v>
      </c>
      <c r="C120" s="51" t="s">
        <v>51</v>
      </c>
      <c r="D120" s="2" t="s">
        <v>251</v>
      </c>
      <c r="E120" s="1">
        <v>177</v>
      </c>
      <c r="F120" s="1">
        <v>1184.6</v>
      </c>
      <c r="G120" s="27">
        <v>36351.3</v>
      </c>
      <c r="H120" s="27">
        <v>3635.13</v>
      </c>
      <c r="I120" s="37">
        <v>40736</v>
      </c>
      <c r="J120" s="37">
        <v>42155</v>
      </c>
      <c r="K120" s="37">
        <v>42155</v>
      </c>
      <c r="L120" s="24">
        <v>1390</v>
      </c>
      <c r="M120" s="24" t="s">
        <v>252</v>
      </c>
      <c r="N120" s="38">
        <v>1419</v>
      </c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2011-08-18T16:58:43Z</dcterms:modified>
  <cp:category/>
  <cp:version/>
  <cp:contentType/>
  <cp:contentStatus/>
</cp:coreProperties>
</file>