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<sst xmlns="http://schemas.openxmlformats.org/spreadsheetml/2006/main" count="372" uniqueCount="217">
  <si>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</si>
  <si>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</si>
  <si>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</si>
  <si>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</si>
  <si>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</si>
  <si>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</si>
  <si>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</si>
  <si>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</si>
  <si>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</si>
  <si>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</si>
  <si>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</si>
  <si>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</si>
  <si>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</si>
  <si>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</si>
  <si>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</si>
  <si>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</si>
  <si>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</si>
  <si>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</si>
  <si>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</si>
  <si>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</si>
  <si>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</si>
  <si>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</si>
  <si>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</si>
  <si>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</si>
  <si>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</si>
  <si>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</si>
  <si>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</si>
  <si>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</si>
  <si>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</si>
  <si>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</si>
  <si>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</si>
  <si>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</si>
  <si>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</si>
  <si>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</si>
  <si>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</si>
  <si>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</si>
  <si>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</si>
  <si>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</si>
  <si>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</si>
  <si>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</si>
  <si>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</si>
  <si>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</si>
  <si>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</si>
  <si>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</si>
  <si>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</si>
  <si>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</si>
  <si>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</si>
  <si>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</si>
  <si>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</si>
  <si>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</si>
  <si>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420300301</t>
  </si>
  <si>
    <t>1</t>
  </si>
  <si>
    <t>BUCKIES HARDWOODS</t>
  </si>
  <si>
    <t>SPENCER FOREST PRODUCTS</t>
  </si>
  <si>
    <t>420060101</t>
  </si>
  <si>
    <t>EAST PULLUP LAKES HARDWOODS</t>
  </si>
  <si>
    <t>SHEPARD'S FORESTRY ENT., INC.</t>
  </si>
  <si>
    <t>420100101</t>
  </si>
  <si>
    <t>RABBIT PATCH JACK PINE</t>
  </si>
  <si>
    <t>420050101</t>
  </si>
  <si>
    <t>VETERANS DAY JACK PINE</t>
  </si>
  <si>
    <t>420070101</t>
  </si>
  <si>
    <t>W. SHELLDRAKE PINE</t>
  </si>
  <si>
    <t>POMEROY FOREST PRODUCTS, INC.</t>
  </si>
  <si>
    <t>420189901</t>
  </si>
  <si>
    <t>FIRST CREEK SOUTH</t>
  </si>
  <si>
    <t>WJZ &amp; SONS HARVESTING, INC.</t>
  </si>
  <si>
    <t>420200101</t>
  </si>
  <si>
    <t>BASNAU TAMARACK</t>
  </si>
  <si>
    <t>ZELLAR EXCAVATING COMPANY</t>
  </si>
  <si>
    <t>420160101</t>
  </si>
  <si>
    <t>BORGSTROM ROAD ASPEN</t>
  </si>
  <si>
    <t>420030001</t>
  </si>
  <si>
    <t>SWAMP LAKES PINE</t>
  </si>
  <si>
    <t>BELL TIMBER INC</t>
  </si>
  <si>
    <t>420180101</t>
  </si>
  <si>
    <t>WEST BORGSTROM MIX</t>
  </si>
  <si>
    <t>420090101</t>
  </si>
  <si>
    <t>SOO JUNCTION HARDWOODS</t>
  </si>
  <si>
    <t>HAMILL WOOD PRODUCTS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</si>
  <si>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</si>
  <si>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</si>
  <si>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</si>
  <si>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</si>
  <si>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</si>
  <si>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</si>
  <si>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</si>
  <si>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</si>
  <si>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</si>
  <si>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</si>
  <si>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</si>
  <si>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KEITH MCNAMARA</t>
  </si>
  <si>
    <t>420110201</t>
  </si>
  <si>
    <t>CHRIS BROWN ASPEN</t>
  </si>
  <si>
    <t>420209901</t>
  </si>
  <si>
    <t>COMPARTMENT 15 COMPLEX</t>
  </si>
  <si>
    <t>R &amp; R FOR/PRO</t>
  </si>
  <si>
    <t>420230101</t>
  </si>
  <si>
    <t>CROSSROADS HARDWOODS</t>
  </si>
  <si>
    <t>420310101</t>
  </si>
  <si>
    <t>DAVIS LAKE PINE</t>
  </si>
  <si>
    <t>420330101</t>
  </si>
  <si>
    <t>DISCONNECTED GPS MIX</t>
  </si>
  <si>
    <t>420290101</t>
  </si>
  <si>
    <t>FIRST LINE PINE</t>
  </si>
  <si>
    <t>420150201</t>
  </si>
  <si>
    <t>GROOMER BARN HARDWOODS</t>
  </si>
  <si>
    <t>420410101</t>
  </si>
  <si>
    <t>KABLEMAN RED PINE</t>
  </si>
  <si>
    <t>TONY HYDROLAKE LEASING &amp; SERVICE</t>
  </si>
  <si>
    <t>420340101</t>
  </si>
  <si>
    <t>LOST TALLY BOOK JACK PINE</t>
  </si>
  <si>
    <t>420170101</t>
  </si>
  <si>
    <t>LOUISIANA JACK PINE</t>
  </si>
  <si>
    <t>420360101</t>
  </si>
  <si>
    <t>NL&amp;C HARDWOOD</t>
  </si>
  <si>
    <t>420130201</t>
  </si>
  <si>
    <t>PINE CAMP MIX</t>
  </si>
  <si>
    <t>420100201</t>
  </si>
  <si>
    <t>PINE CAMP ROAD JACK PINE</t>
  </si>
  <si>
    <t>420090201</t>
  </si>
  <si>
    <t>RAINBOW PINE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</si>
  <si>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</si>
  <si>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</si>
  <si>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</si>
  <si>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</si>
  <si>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</si>
  <si>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</si>
  <si>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</si>
  <si>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</si>
  <si>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420020201</t>
  </si>
  <si>
    <t>SUCKER RIVER HARDWOODS</t>
  </si>
  <si>
    <t>420350101</t>
  </si>
  <si>
    <t>WOLVERINE LAKE MIX</t>
  </si>
  <si>
    <t>420050201</t>
  </si>
  <si>
    <t>MUSKALLONGE ASPEN</t>
  </si>
  <si>
    <t>420170201</t>
  </si>
  <si>
    <t>MCLEOD DITCH TAMARACK</t>
  </si>
  <si>
    <t>420210201</t>
  </si>
  <si>
    <t>PREACHER LAKES JACK PINE</t>
  </si>
  <si>
    <t>CLARENCE MCNAMARA LOGGING</t>
  </si>
  <si>
    <t>420020301</t>
  </si>
  <si>
    <t>431 HARDWOODS</t>
  </si>
  <si>
    <t>TIMBER PRODUCTS CO.</t>
  </si>
  <si>
    <t>420190201</t>
  </si>
  <si>
    <t>7 MILE FINGERS</t>
  </si>
  <si>
    <t>420290201</t>
  </si>
  <si>
    <t>DEAD SUCKER RED PINE</t>
  </si>
  <si>
    <t>420300201</t>
  </si>
  <si>
    <t>GRAND MARAIS ROAD ASPEN</t>
  </si>
  <si>
    <t>420220201</t>
  </si>
  <si>
    <t>GROOMER BARN JACK PINE</t>
  </si>
  <si>
    <t>420200201</t>
  </si>
  <si>
    <t>MIXED FIRELANE PINE</t>
  </si>
  <si>
    <t>420270201</t>
  </si>
  <si>
    <t>MUSKALLONGE RED PINE</t>
  </si>
  <si>
    <t>420330201</t>
  </si>
  <si>
    <t>PERCH LAKE PINE</t>
  </si>
  <si>
    <t>420240201</t>
  </si>
  <si>
    <t>SKATING TRAIL HARDWOODS</t>
  </si>
  <si>
    <t>420180201</t>
  </si>
  <si>
    <t>SPRING HILL LAKE RED PINE</t>
  </si>
  <si>
    <t>420320201</t>
  </si>
  <si>
    <t>SUCKER RIVER MIX</t>
  </si>
  <si>
    <t>420260201</t>
  </si>
  <si>
    <t>TROUT CREEK RED PINE</t>
  </si>
  <si>
    <t>420060301</t>
  </si>
  <si>
    <t>VERMILLION ROAD JACK PINE</t>
  </si>
  <si>
    <t>420050301</t>
  </si>
  <si>
    <t>WEATHERHOG LAKES JACK PINE</t>
  </si>
  <si>
    <t>420230301</t>
  </si>
  <si>
    <t>8-MILE GRADE ASPEN</t>
  </si>
  <si>
    <t>420250301</t>
  </si>
  <si>
    <t>COW PASTURE MIX</t>
  </si>
  <si>
    <t>420240301</t>
  </si>
  <si>
    <t>FOUR MILE BIRCH</t>
  </si>
  <si>
    <t>KERR FOREST MANAGEMENT</t>
  </si>
  <si>
    <t>420260301</t>
  </si>
  <si>
    <t>OTTO BRANT MIX</t>
  </si>
  <si>
    <t>LOUISIANA PACIFIC CORPORATION</t>
  </si>
  <si>
    <t>420110301</t>
  </si>
  <si>
    <t>SALVAGE YARD MIX</t>
  </si>
  <si>
    <t>420080301</t>
  </si>
  <si>
    <t>410 RED PINE</t>
  </si>
  <si>
    <t>420270301</t>
  </si>
  <si>
    <t>446 RED PINE</t>
  </si>
  <si>
    <t>420220301</t>
  </si>
  <si>
    <t>448 ASPEN</t>
  </si>
  <si>
    <t>420100301</t>
  </si>
  <si>
    <t>BEAR RANCH MIX</t>
  </si>
  <si>
    <t>420200301</t>
  </si>
  <si>
    <t>BRUCKER LAKE JACK PINE</t>
  </si>
  <si>
    <t>TUFFY AND SON L.L.C.</t>
  </si>
  <si>
    <t>420090301</t>
  </si>
  <si>
    <t>CANOE CAMP PINE MIX</t>
  </si>
  <si>
    <t>420160301</t>
  </si>
  <si>
    <t>COAST GUARD ROAD JACK PINE</t>
  </si>
  <si>
    <t>420210301</t>
  </si>
  <si>
    <t>FOUR MILE HARDWOODS</t>
  </si>
  <si>
    <t>420190301</t>
  </si>
  <si>
    <t>KEOPFGEN LAKE JACK PINE</t>
  </si>
  <si>
    <t>420320301</t>
  </si>
  <si>
    <t>MIDDLE LINTON MIX</t>
  </si>
  <si>
    <t>420280301</t>
  </si>
  <si>
    <t>PENNY CREEK MIX</t>
  </si>
  <si>
    <t>420170301</t>
  </si>
  <si>
    <t>SOUTH RAINBOW PINE</t>
  </si>
  <si>
    <t>420180301</t>
  </si>
  <si>
    <t>TWO-HEARTED JACK PINE</t>
  </si>
  <si>
    <t>420310301</t>
  </si>
  <si>
    <t>CAMP 8 MIX</t>
  </si>
  <si>
    <t>420400301</t>
  </si>
  <si>
    <t>2</t>
  </si>
  <si>
    <t>NORTH MIDDLE LINTON MIX</t>
  </si>
  <si>
    <t>420440301</t>
  </si>
  <si>
    <t>SOUTH TOONERVILLE MIX</t>
  </si>
  <si>
    <t xml:space="preserve">                                  as of December 10,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</si>
</sst>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5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6621.5</v>
      </c>
      <c r="L17" s="30"/>
    </row>
    <row r="18" spans="4:12" ht="12.75">
      <c r="D18" s="12" t="s">
        <v>37</v>
      </c>
      <c r="G18" s="21">
        <f>DSUM(DATABASE,5,U15:U16)</f>
        <v>99620.20000000003</v>
      </c>
      <c r="L18" s="30"/>
    </row>
    <row r="19" spans="4:12" ht="12.75">
      <c r="D19" s="12" t="s">
        <v>34</v>
      </c>
      <c r="G19" s="18">
        <f>DSUM(DATABASE,6,V15:V16)</f>
        <v>4471650.330000001</v>
      </c>
      <c r="L19" s="30"/>
    </row>
    <row r="20" spans="4:12" ht="12.75">
      <c r="D20" s="12" t="s">
        <v>38</v>
      </c>
      <c r="G20" s="18">
        <f>DSUM(DATABASE,7,W15:W16)</f>
        <v>1656200.63</v>
      </c>
      <c r="L20" s="30"/>
    </row>
    <row r="21" spans="4:12" ht="12.75">
      <c r="D21" s="12" t="s">
        <v>35</v>
      </c>
      <c r="E21" s="22"/>
      <c r="F21" s="22"/>
      <c r="G21" s="18">
        <f>+G19-G20</f>
        <v>2815449.700000001</v>
      </c>
      <c r="L21" s="30"/>
    </row>
    <row r="22" spans="4:12" ht="12.75">
      <c r="D22" s="12" t="s">
        <v>44</v>
      </c>
      <c r="E22" s="22"/>
      <c r="F22" s="22"/>
      <c r="G22" s="45">
        <f>+G20/G19</f>
        <v>0.3703779382946518</v>
      </c>
      <c r="L22" s="30"/>
    </row>
    <row r="23" spans="4:12" ht="12.75">
      <c r="D23" s="12" t="s">
        <v>40</v>
      </c>
      <c r="E23" s="22"/>
      <c r="F23" s="22"/>
      <c r="G23" s="59">
        <v>37965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2.9395409107737875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30</v>
      </c>
      <c r="F31" s="1">
        <v>442.2</v>
      </c>
      <c r="G31" s="37">
        <v>8566.8</v>
      </c>
      <c r="H31" s="37">
        <v>856.68</v>
      </c>
      <c r="I31" s="47">
        <v>37911</v>
      </c>
      <c r="J31" s="47">
        <v>37986</v>
      </c>
      <c r="K31" s="47">
        <v>37986</v>
      </c>
      <c r="L31" s="30">
        <v>21</v>
      </c>
      <c r="M31" s="30" t="s">
        <v>53</v>
      </c>
      <c r="N31" s="48">
        <v>75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122</v>
      </c>
      <c r="F32" s="1">
        <v>1810.8</v>
      </c>
      <c r="G32" s="37">
        <v>100130.75</v>
      </c>
      <c r="H32" s="37">
        <v>100060.75</v>
      </c>
      <c r="I32" s="47">
        <v>37008</v>
      </c>
      <c r="J32" s="47">
        <v>37986</v>
      </c>
      <c r="K32" s="47">
        <v>37986</v>
      </c>
      <c r="L32" s="30">
        <v>21</v>
      </c>
      <c r="M32" s="30" t="s">
        <v>56</v>
      </c>
      <c r="N32" s="48">
        <v>978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59</v>
      </c>
      <c r="F33" s="1">
        <v>844</v>
      </c>
      <c r="G33" s="37">
        <v>54860</v>
      </c>
      <c r="H33" s="37">
        <v>24687</v>
      </c>
      <c r="I33" s="47">
        <v>37064</v>
      </c>
      <c r="J33" s="47">
        <v>37986</v>
      </c>
      <c r="K33" s="47">
        <v>37986</v>
      </c>
      <c r="L33" s="30">
        <v>21</v>
      </c>
      <c r="M33" s="30" t="s">
        <v>53</v>
      </c>
      <c r="N33" s="48">
        <v>922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64</v>
      </c>
      <c r="F34" s="1">
        <v>840</v>
      </c>
      <c r="G34" s="37">
        <v>53647.15</v>
      </c>
      <c r="H34" s="37">
        <v>5364.72</v>
      </c>
      <c r="I34" s="47">
        <v>37064</v>
      </c>
      <c r="J34" s="47">
        <v>37986</v>
      </c>
      <c r="K34" s="47">
        <v>37986</v>
      </c>
      <c r="L34" s="30">
        <v>21</v>
      </c>
      <c r="M34" s="30" t="s">
        <v>53</v>
      </c>
      <c r="N34" s="48">
        <v>922</v>
      </c>
      <c r="O34" s="48"/>
      <c r="P34" s="48"/>
      <c r="Q34" s="48"/>
      <c r="R34" s="48"/>
    </row>
    <row r="35" spans="2:18" s="2" customFormat="1" ht="9.75">
      <c r="B35" s="65" t="s">
        <v>61</v>
      </c>
      <c r="C35" s="65" t="s">
        <v>51</v>
      </c>
      <c r="D35" s="46" t="s">
        <v>62</v>
      </c>
      <c r="E35" s="1">
        <v>74</v>
      </c>
      <c r="F35" s="1">
        <v>1327</v>
      </c>
      <c r="G35" s="37">
        <v>76342.31</v>
      </c>
      <c r="H35" s="37">
        <v>76342.31</v>
      </c>
      <c r="I35" s="47">
        <v>37028</v>
      </c>
      <c r="J35" s="47">
        <v>37986</v>
      </c>
      <c r="K35" s="47">
        <v>37986</v>
      </c>
      <c r="L35" s="30">
        <v>21</v>
      </c>
      <c r="M35" s="30" t="s">
        <v>63</v>
      </c>
      <c r="N35" s="48">
        <v>958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64</v>
      </c>
      <c r="F36" s="1">
        <v>1326</v>
      </c>
      <c r="G36" s="37">
        <v>16152.29</v>
      </c>
      <c r="H36" s="37">
        <v>9795.96</v>
      </c>
      <c r="I36" s="47">
        <v>36923</v>
      </c>
      <c r="J36" s="47">
        <v>37712</v>
      </c>
      <c r="K36" s="47">
        <v>38078</v>
      </c>
      <c r="L36" s="30">
        <v>113</v>
      </c>
      <c r="M36" s="30" t="s">
        <v>66</v>
      </c>
      <c r="N36" s="48">
        <v>1155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19</v>
      </c>
      <c r="F37" s="1">
        <v>445</v>
      </c>
      <c r="G37" s="37">
        <v>5618.7</v>
      </c>
      <c r="H37" s="37">
        <v>561.87</v>
      </c>
      <c r="I37" s="47">
        <v>37110</v>
      </c>
      <c r="J37" s="47">
        <v>38092</v>
      </c>
      <c r="K37" s="47">
        <v>38092</v>
      </c>
      <c r="L37" s="30">
        <v>127</v>
      </c>
      <c r="M37" s="30" t="s">
        <v>69</v>
      </c>
      <c r="N37" s="48">
        <v>982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120</v>
      </c>
      <c r="F38" s="1">
        <v>1574.4</v>
      </c>
      <c r="G38" s="37">
        <v>23127.25</v>
      </c>
      <c r="H38" s="37">
        <v>2312.73</v>
      </c>
      <c r="I38" s="47">
        <v>37103</v>
      </c>
      <c r="J38" s="47">
        <v>38092</v>
      </c>
      <c r="K38" s="47">
        <v>38092</v>
      </c>
      <c r="L38" s="30">
        <v>127</v>
      </c>
      <c r="M38" s="30" t="s">
        <v>66</v>
      </c>
      <c r="N38" s="48">
        <v>989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159</v>
      </c>
      <c r="F39" s="1">
        <v>468.2</v>
      </c>
      <c r="G39" s="37">
        <v>37854.21</v>
      </c>
      <c r="H39" s="37">
        <v>37854.21</v>
      </c>
      <c r="I39" s="47">
        <v>36661</v>
      </c>
      <c r="J39" s="47">
        <v>37726</v>
      </c>
      <c r="K39" s="47">
        <v>38092</v>
      </c>
      <c r="L39" s="30">
        <v>127</v>
      </c>
      <c r="M39" s="30" t="s">
        <v>74</v>
      </c>
      <c r="N39" s="48">
        <v>1431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52</v>
      </c>
      <c r="F40" s="1">
        <v>936.4</v>
      </c>
      <c r="G40" s="37">
        <v>11841.75</v>
      </c>
      <c r="H40" s="37">
        <v>1184.18</v>
      </c>
      <c r="I40" s="47">
        <v>37103</v>
      </c>
      <c r="J40" s="47">
        <v>38092</v>
      </c>
      <c r="K40" s="47">
        <v>38092</v>
      </c>
      <c r="L40" s="30">
        <v>127</v>
      </c>
      <c r="M40" s="30" t="s">
        <v>66</v>
      </c>
      <c r="N40" s="48">
        <v>989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71</v>
      </c>
      <c r="F41" s="1">
        <v>841.6</v>
      </c>
      <c r="G41" s="37">
        <v>18884.25</v>
      </c>
      <c r="H41" s="37">
        <v>2697.75</v>
      </c>
      <c r="I41" s="47">
        <v>37008</v>
      </c>
      <c r="J41" s="47">
        <v>37970</v>
      </c>
      <c r="K41" s="47">
        <v>38336</v>
      </c>
      <c r="L41" s="5">
        <v>371</v>
      </c>
      <c r="M41" s="46" t="s">
        <v>79</v>
      </c>
      <c r="N41" s="2">
        <v>1328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30</v>
      </c>
      <c r="F42" s="1">
        <v>280.4</v>
      </c>
      <c r="G42" s="37">
        <v>16031.95</v>
      </c>
      <c r="H42" s="37">
        <v>1603.2</v>
      </c>
      <c r="I42" s="47">
        <v>37412</v>
      </c>
      <c r="J42" s="47">
        <v>38352</v>
      </c>
      <c r="K42" s="47">
        <v>38352</v>
      </c>
      <c r="L42" s="30">
        <v>387</v>
      </c>
      <c r="M42" s="30" t="s">
        <v>66</v>
      </c>
      <c r="N42" s="48">
        <v>940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218</v>
      </c>
      <c r="F43" s="1">
        <v>2507</v>
      </c>
      <c r="G43" s="37">
        <v>156336.52</v>
      </c>
      <c r="H43" s="37">
        <v>28140.57</v>
      </c>
      <c r="I43" s="47">
        <v>37439</v>
      </c>
      <c r="J43" s="47">
        <v>38352</v>
      </c>
      <c r="K43" s="47">
        <v>38352</v>
      </c>
      <c r="L43" s="30">
        <v>387</v>
      </c>
      <c r="M43" s="30" t="s">
        <v>69</v>
      </c>
      <c r="N43" s="48">
        <v>913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51</v>
      </c>
      <c r="D44" s="2" t="s">
        <v>85</v>
      </c>
      <c r="E44" s="1">
        <v>28</v>
      </c>
      <c r="F44" s="1">
        <v>589</v>
      </c>
      <c r="G44" s="37">
        <v>32689.5</v>
      </c>
      <c r="H44" s="37">
        <v>32689.5</v>
      </c>
      <c r="I44" s="47">
        <v>37158</v>
      </c>
      <c r="J44" s="47">
        <v>38352</v>
      </c>
      <c r="K44" s="47">
        <v>38352</v>
      </c>
      <c r="L44" s="30">
        <v>387</v>
      </c>
      <c r="M44" s="30" t="s">
        <v>86</v>
      </c>
      <c r="N44" s="48">
        <v>1194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51</v>
      </c>
      <c r="D45" s="2" t="s">
        <v>88</v>
      </c>
      <c r="E45" s="1">
        <v>54</v>
      </c>
      <c r="F45" s="1">
        <v>986</v>
      </c>
      <c r="G45" s="37">
        <v>54797.14</v>
      </c>
      <c r="H45" s="37">
        <v>44385.67</v>
      </c>
      <c r="I45" s="47">
        <v>37028</v>
      </c>
      <c r="J45" s="47">
        <v>38352</v>
      </c>
      <c r="K45" s="47">
        <v>38352</v>
      </c>
      <c r="L45" s="30">
        <v>387</v>
      </c>
      <c r="M45" s="30" t="s">
        <v>63</v>
      </c>
      <c r="N45" s="48">
        <v>1324</v>
      </c>
      <c r="O45" s="48"/>
      <c r="P45" s="48"/>
      <c r="Q45" s="48"/>
      <c r="R45" s="48"/>
    </row>
    <row r="46" spans="2:18" s="2" customFormat="1" ht="9.75">
      <c r="B46" s="66" t="s">
        <v>89</v>
      </c>
      <c r="C46" s="64" t="s">
        <v>51</v>
      </c>
      <c r="D46" s="2" t="s">
        <v>90</v>
      </c>
      <c r="E46" s="1">
        <v>10</v>
      </c>
      <c r="F46" s="1">
        <v>99</v>
      </c>
      <c r="G46" s="37">
        <v>5060.88</v>
      </c>
      <c r="H46" s="37">
        <v>5060.88</v>
      </c>
      <c r="I46" s="47">
        <v>37399</v>
      </c>
      <c r="J46" s="47">
        <v>38352</v>
      </c>
      <c r="K46" s="47">
        <v>38352</v>
      </c>
      <c r="L46" s="30">
        <v>387</v>
      </c>
      <c r="M46" s="30" t="s">
        <v>91</v>
      </c>
      <c r="N46" s="48">
        <v>953</v>
      </c>
      <c r="O46" s="48"/>
      <c r="P46" s="48"/>
      <c r="Q46" s="48"/>
      <c r="R46" s="48"/>
    </row>
    <row r="47" spans="2:18" s="2" customFormat="1" ht="9.75">
      <c r="B47" s="66" t="s">
        <v>92</v>
      </c>
      <c r="C47" s="64" t="s">
        <v>51</v>
      </c>
      <c r="D47" s="2" t="s">
        <v>93</v>
      </c>
      <c r="E47" s="1">
        <v>17</v>
      </c>
      <c r="F47" s="1">
        <v>292</v>
      </c>
      <c r="G47" s="37">
        <v>7035.48</v>
      </c>
      <c r="H47" s="37">
        <v>703.55</v>
      </c>
      <c r="I47" s="47">
        <v>37480</v>
      </c>
      <c r="J47" s="47">
        <v>38352</v>
      </c>
      <c r="K47" s="47">
        <v>38352</v>
      </c>
      <c r="L47" s="30">
        <v>387</v>
      </c>
      <c r="M47" s="30" t="s">
        <v>66</v>
      </c>
      <c r="N47" s="48">
        <v>872</v>
      </c>
      <c r="O47" s="48"/>
      <c r="P47" s="48"/>
      <c r="Q47" s="48"/>
      <c r="R47" s="48"/>
    </row>
    <row r="48" spans="2:18" s="2" customFormat="1" ht="9.75">
      <c r="B48" s="66" t="s">
        <v>94</v>
      </c>
      <c r="C48" s="64" t="s">
        <v>51</v>
      </c>
      <c r="D48" s="2" t="s">
        <v>95</v>
      </c>
      <c r="E48" s="1">
        <v>197</v>
      </c>
      <c r="F48" s="1">
        <v>1828.6</v>
      </c>
      <c r="G48" s="37">
        <v>14936.85</v>
      </c>
      <c r="H48" s="37">
        <v>5676.01</v>
      </c>
      <c r="I48" s="47">
        <v>37502</v>
      </c>
      <c r="J48" s="47">
        <v>38352</v>
      </c>
      <c r="K48" s="47">
        <v>38352</v>
      </c>
      <c r="L48" s="30">
        <v>387</v>
      </c>
      <c r="M48" s="30" t="s">
        <v>96</v>
      </c>
      <c r="N48" s="48">
        <v>850</v>
      </c>
      <c r="O48" s="48"/>
      <c r="P48" s="48"/>
      <c r="Q48" s="48"/>
      <c r="R48" s="48"/>
    </row>
    <row r="49" spans="2:18" s="2" customFormat="1" ht="9.75">
      <c r="B49" s="66" t="s">
        <v>97</v>
      </c>
      <c r="C49" s="64" t="s">
        <v>51</v>
      </c>
      <c r="D49" s="2" t="s">
        <v>98</v>
      </c>
      <c r="E49" s="1">
        <v>40</v>
      </c>
      <c r="F49" s="1">
        <v>665.4</v>
      </c>
      <c r="G49" s="37">
        <v>11015.53</v>
      </c>
      <c r="H49" s="37">
        <v>1101.55</v>
      </c>
      <c r="I49" s="47">
        <v>37161</v>
      </c>
      <c r="J49" s="47">
        <v>38352</v>
      </c>
      <c r="K49" s="47">
        <v>38352</v>
      </c>
      <c r="L49" s="30">
        <v>387</v>
      </c>
      <c r="M49" s="30" t="s">
        <v>69</v>
      </c>
      <c r="N49" s="48">
        <v>1191</v>
      </c>
      <c r="O49" s="48"/>
      <c r="P49" s="48"/>
      <c r="Q49" s="48"/>
      <c r="R49" s="48"/>
    </row>
    <row r="50" spans="2:18" s="2" customFormat="1" ht="9.75">
      <c r="B50" s="66" t="s">
        <v>99</v>
      </c>
      <c r="C50" s="64" t="s">
        <v>51</v>
      </c>
      <c r="D50" s="2" t="s">
        <v>100</v>
      </c>
      <c r="E50" s="1">
        <v>20</v>
      </c>
      <c r="F50" s="1">
        <v>384</v>
      </c>
      <c r="G50" s="37">
        <v>23469.75</v>
      </c>
      <c r="H50" s="37">
        <v>23469.75</v>
      </c>
      <c r="I50" s="47">
        <v>37162</v>
      </c>
      <c r="J50" s="47">
        <v>38352</v>
      </c>
      <c r="K50" s="47">
        <v>38352</v>
      </c>
      <c r="L50" s="30">
        <v>387</v>
      </c>
      <c r="M50" s="30" t="s">
        <v>86</v>
      </c>
      <c r="N50" s="48">
        <v>1190</v>
      </c>
      <c r="O50" s="48"/>
      <c r="P50" s="48"/>
      <c r="Q50" s="48"/>
      <c r="R50" s="48"/>
    </row>
    <row r="51" spans="2:18" s="2" customFormat="1" ht="9.75">
      <c r="B51" s="66" t="s">
        <v>101</v>
      </c>
      <c r="C51" s="64" t="s">
        <v>51</v>
      </c>
      <c r="D51" s="2" t="s">
        <v>102</v>
      </c>
      <c r="E51" s="1">
        <v>44</v>
      </c>
      <c r="F51" s="1">
        <v>592</v>
      </c>
      <c r="G51" s="37">
        <v>14452.02</v>
      </c>
      <c r="H51" s="37">
        <v>1445.2</v>
      </c>
      <c r="I51" s="47">
        <v>37175</v>
      </c>
      <c r="J51" s="47">
        <v>38352</v>
      </c>
      <c r="K51" s="47">
        <v>38352</v>
      </c>
      <c r="L51" s="30">
        <v>387</v>
      </c>
      <c r="M51" s="30" t="s">
        <v>69</v>
      </c>
      <c r="N51" s="48">
        <v>1177</v>
      </c>
      <c r="O51" s="48"/>
      <c r="P51" s="48"/>
      <c r="Q51" s="48"/>
      <c r="R51" s="48"/>
    </row>
    <row r="52" spans="2:18" s="2" customFormat="1" ht="9.75">
      <c r="B52" s="66" t="s">
        <v>103</v>
      </c>
      <c r="C52" s="64" t="s">
        <v>51</v>
      </c>
      <c r="D52" s="2" t="s">
        <v>104</v>
      </c>
      <c r="E52" s="1">
        <v>91</v>
      </c>
      <c r="F52" s="1">
        <v>1575.2</v>
      </c>
      <c r="G52" s="37">
        <v>95725.15</v>
      </c>
      <c r="H52" s="37">
        <v>9572.52</v>
      </c>
      <c r="I52" s="47">
        <v>37162</v>
      </c>
      <c r="J52" s="47">
        <v>38352</v>
      </c>
      <c r="K52" s="47">
        <v>38352</v>
      </c>
      <c r="L52" s="30">
        <v>387</v>
      </c>
      <c r="M52" s="30" t="s">
        <v>86</v>
      </c>
      <c r="N52" s="48">
        <v>1190</v>
      </c>
      <c r="O52" s="48"/>
      <c r="P52" s="48"/>
      <c r="Q52" s="48"/>
      <c r="R52" s="48"/>
    </row>
    <row r="53" spans="2:18" s="2" customFormat="1" ht="9.75">
      <c r="B53" s="66" t="s">
        <v>105</v>
      </c>
      <c r="C53" s="64" t="s">
        <v>51</v>
      </c>
      <c r="D53" s="2" t="s">
        <v>106</v>
      </c>
      <c r="E53" s="1">
        <v>36</v>
      </c>
      <c r="F53" s="1">
        <v>455.8</v>
      </c>
      <c r="G53" s="37">
        <v>7261.75</v>
      </c>
      <c r="H53" s="37">
        <v>7261.75</v>
      </c>
      <c r="I53" s="47">
        <v>37511</v>
      </c>
      <c r="J53" s="47">
        <v>38352</v>
      </c>
      <c r="K53" s="47">
        <v>38352</v>
      </c>
      <c r="L53" s="30">
        <v>387</v>
      </c>
      <c r="M53" s="30" t="s">
        <v>53</v>
      </c>
      <c r="N53" s="48">
        <v>841</v>
      </c>
      <c r="O53" s="48"/>
      <c r="P53" s="48"/>
      <c r="Q53" s="48"/>
      <c r="R53" s="48"/>
    </row>
    <row r="54" spans="2:18" s="2" customFormat="1" ht="9.75">
      <c r="B54" s="66" t="s">
        <v>107</v>
      </c>
      <c r="C54" s="64" t="s">
        <v>51</v>
      </c>
      <c r="D54" s="2" t="s">
        <v>108</v>
      </c>
      <c r="E54" s="1">
        <v>20</v>
      </c>
      <c r="F54" s="1">
        <v>282.8</v>
      </c>
      <c r="G54" s="37">
        <v>20010.16</v>
      </c>
      <c r="H54" s="37">
        <v>2001.02</v>
      </c>
      <c r="I54" s="47">
        <v>37363</v>
      </c>
      <c r="J54" s="47">
        <v>38352</v>
      </c>
      <c r="K54" s="47">
        <v>38352</v>
      </c>
      <c r="L54" s="30">
        <v>387</v>
      </c>
      <c r="M54" s="30" t="s">
        <v>109</v>
      </c>
      <c r="N54" s="48">
        <v>989</v>
      </c>
      <c r="O54" s="48"/>
      <c r="P54" s="48"/>
      <c r="Q54" s="48"/>
      <c r="R54" s="48"/>
    </row>
    <row r="55" spans="2:18" s="2" customFormat="1" ht="9.75">
      <c r="B55" s="66" t="s">
        <v>110</v>
      </c>
      <c r="C55" s="64" t="s">
        <v>51</v>
      </c>
      <c r="D55" s="2" t="s">
        <v>111</v>
      </c>
      <c r="E55" s="1">
        <v>96</v>
      </c>
      <c r="F55" s="1">
        <v>1629</v>
      </c>
      <c r="G55" s="37">
        <v>91868.7</v>
      </c>
      <c r="H55" s="37">
        <v>91868.7</v>
      </c>
      <c r="I55" s="47">
        <v>37175</v>
      </c>
      <c r="J55" s="47">
        <v>38352</v>
      </c>
      <c r="K55" s="47">
        <v>38352</v>
      </c>
      <c r="L55" s="30">
        <v>387</v>
      </c>
      <c r="M55" s="30" t="s">
        <v>53</v>
      </c>
      <c r="N55" s="48">
        <v>1177</v>
      </c>
      <c r="O55" s="48"/>
      <c r="P55" s="48"/>
      <c r="Q55" s="48"/>
      <c r="R55" s="48"/>
    </row>
    <row r="56" spans="2:18" s="2" customFormat="1" ht="9.75">
      <c r="B56" s="66" t="s">
        <v>112</v>
      </c>
      <c r="C56" s="64" t="s">
        <v>51</v>
      </c>
      <c r="D56" s="2" t="s">
        <v>113</v>
      </c>
      <c r="E56" s="1">
        <v>85</v>
      </c>
      <c r="F56" s="1">
        <v>1393.9</v>
      </c>
      <c r="G56" s="37">
        <v>86483.42</v>
      </c>
      <c r="H56" s="37">
        <v>86483.42</v>
      </c>
      <c r="I56" s="47">
        <v>37102</v>
      </c>
      <c r="J56" s="47">
        <v>38352</v>
      </c>
      <c r="K56" s="47">
        <v>38352</v>
      </c>
      <c r="L56" s="30">
        <v>387</v>
      </c>
      <c r="M56" s="30" t="s">
        <v>86</v>
      </c>
      <c r="N56" s="48">
        <v>1250</v>
      </c>
      <c r="O56" s="48"/>
      <c r="P56" s="48"/>
      <c r="Q56" s="48"/>
      <c r="R56" s="48"/>
    </row>
    <row r="57" spans="2:18" s="2" customFormat="1" ht="9.75">
      <c r="B57" s="66" t="s">
        <v>114</v>
      </c>
      <c r="C57" s="64" t="s">
        <v>51</v>
      </c>
      <c r="D57" s="2" t="s">
        <v>115</v>
      </c>
      <c r="E57" s="1">
        <v>92</v>
      </c>
      <c r="F57" s="1">
        <v>1270.6</v>
      </c>
      <c r="G57" s="37">
        <v>28980.3</v>
      </c>
      <c r="H57" s="37">
        <v>22025.03</v>
      </c>
      <c r="I57" s="47">
        <v>37390</v>
      </c>
      <c r="J57" s="47">
        <v>38352</v>
      </c>
      <c r="K57" s="47">
        <v>38352</v>
      </c>
      <c r="L57" s="30">
        <v>387</v>
      </c>
      <c r="M57" s="30" t="s">
        <v>66</v>
      </c>
      <c r="N57" s="48">
        <v>962</v>
      </c>
      <c r="O57" s="48"/>
      <c r="P57" s="48"/>
      <c r="Q57" s="48"/>
      <c r="R57" s="48"/>
    </row>
    <row r="58" spans="2:18" s="2" customFormat="1" ht="9.75">
      <c r="B58" s="66" t="s">
        <v>116</v>
      </c>
      <c r="C58" s="64" t="s">
        <v>51</v>
      </c>
      <c r="D58" s="2" t="s">
        <v>117</v>
      </c>
      <c r="E58" s="1">
        <v>118</v>
      </c>
      <c r="F58" s="1">
        <v>1952</v>
      </c>
      <c r="G58" s="37">
        <v>75110.74</v>
      </c>
      <c r="H58" s="37">
        <v>7511.07</v>
      </c>
      <c r="I58" s="47">
        <v>37463</v>
      </c>
      <c r="J58" s="47">
        <v>38352</v>
      </c>
      <c r="K58" s="47">
        <v>38352</v>
      </c>
      <c r="L58" s="30">
        <v>387</v>
      </c>
      <c r="M58" s="30" t="s">
        <v>66</v>
      </c>
      <c r="N58" s="48">
        <v>889</v>
      </c>
      <c r="O58" s="48"/>
      <c r="P58" s="48"/>
      <c r="Q58" s="48"/>
      <c r="R58" s="48"/>
    </row>
    <row r="59" spans="2:18" s="2" customFormat="1" ht="9.75">
      <c r="B59" s="66" t="s">
        <v>118</v>
      </c>
      <c r="C59" s="64" t="s">
        <v>51</v>
      </c>
      <c r="D59" s="2" t="s">
        <v>119</v>
      </c>
      <c r="E59" s="1">
        <v>88</v>
      </c>
      <c r="F59" s="1">
        <v>1243</v>
      </c>
      <c r="G59" s="37">
        <v>71899.4</v>
      </c>
      <c r="H59" s="37">
        <v>7189.94</v>
      </c>
      <c r="I59" s="47">
        <v>37449</v>
      </c>
      <c r="J59" s="47">
        <v>38352</v>
      </c>
      <c r="K59" s="47">
        <v>38352</v>
      </c>
      <c r="L59" s="30">
        <v>387</v>
      </c>
      <c r="M59" s="30" t="s">
        <v>91</v>
      </c>
      <c r="N59" s="48">
        <v>903</v>
      </c>
      <c r="O59" s="48"/>
      <c r="P59" s="48"/>
      <c r="Q59" s="48"/>
      <c r="R59" s="48"/>
    </row>
    <row r="60" spans="2:18" s="2" customFormat="1" ht="9.75">
      <c r="B60" s="66" t="s">
        <v>120</v>
      </c>
      <c r="C60" s="64" t="s">
        <v>51</v>
      </c>
      <c r="D60" s="2" t="s">
        <v>121</v>
      </c>
      <c r="E60" s="1">
        <v>135</v>
      </c>
      <c r="F60" s="1">
        <v>2088</v>
      </c>
      <c r="G60" s="37">
        <v>130625.28</v>
      </c>
      <c r="H60" s="37">
        <v>45718.85</v>
      </c>
      <c r="I60" s="47">
        <v>37439</v>
      </c>
      <c r="J60" s="47">
        <v>38352</v>
      </c>
      <c r="K60" s="47">
        <v>38352</v>
      </c>
      <c r="L60" s="30">
        <v>387</v>
      </c>
      <c r="M60" s="30" t="s">
        <v>69</v>
      </c>
      <c r="N60" s="48">
        <v>913</v>
      </c>
      <c r="O60" s="48"/>
      <c r="P60" s="48"/>
      <c r="Q60" s="48"/>
      <c r="R60" s="48"/>
    </row>
    <row r="61" spans="2:18" s="2" customFormat="1" ht="9.75">
      <c r="B61" s="66" t="s">
        <v>122</v>
      </c>
      <c r="C61" s="64" t="s">
        <v>51</v>
      </c>
      <c r="D61" s="2" t="s">
        <v>123</v>
      </c>
      <c r="E61" s="1">
        <v>92</v>
      </c>
      <c r="F61" s="1">
        <v>1228</v>
      </c>
      <c r="G61" s="37">
        <v>76522.2</v>
      </c>
      <c r="H61" s="37">
        <v>76522.2</v>
      </c>
      <c r="I61" s="47">
        <v>37102</v>
      </c>
      <c r="J61" s="47">
        <v>38352</v>
      </c>
      <c r="K61" s="47">
        <v>38352</v>
      </c>
      <c r="L61" s="30">
        <v>387</v>
      </c>
      <c r="M61" s="30" t="s">
        <v>86</v>
      </c>
      <c r="N61" s="48">
        <v>1250</v>
      </c>
      <c r="O61" s="48"/>
      <c r="P61" s="48"/>
      <c r="Q61" s="48"/>
      <c r="R61" s="48"/>
    </row>
    <row r="62" spans="2:18" s="2" customFormat="1" ht="9.75">
      <c r="B62" s="66" t="s">
        <v>124</v>
      </c>
      <c r="C62" s="64" t="s">
        <v>51</v>
      </c>
      <c r="D62" s="2" t="s">
        <v>125</v>
      </c>
      <c r="E62" s="1">
        <v>86</v>
      </c>
      <c r="F62" s="1">
        <v>543</v>
      </c>
      <c r="G62" s="37">
        <v>53473.04</v>
      </c>
      <c r="H62" s="37">
        <v>5347.3</v>
      </c>
      <c r="I62" s="47">
        <v>37216</v>
      </c>
      <c r="J62" s="47">
        <v>38352</v>
      </c>
      <c r="K62" s="47">
        <v>38352</v>
      </c>
      <c r="L62" s="30">
        <v>387</v>
      </c>
      <c r="M62" s="30" t="s">
        <v>74</v>
      </c>
      <c r="N62" s="48">
        <v>1136</v>
      </c>
      <c r="O62" s="48"/>
      <c r="P62" s="48"/>
      <c r="Q62" s="48"/>
      <c r="R62" s="48"/>
    </row>
    <row r="63" spans="2:18" s="2" customFormat="1" ht="9.75">
      <c r="B63" s="66" t="s">
        <v>126</v>
      </c>
      <c r="C63" s="64" t="s">
        <v>51</v>
      </c>
      <c r="D63" s="2" t="s">
        <v>127</v>
      </c>
      <c r="E63" s="1">
        <v>115</v>
      </c>
      <c r="F63" s="1">
        <v>1779.8</v>
      </c>
      <c r="G63" s="37">
        <v>102163.59</v>
      </c>
      <c r="H63" s="37">
        <v>102163.59</v>
      </c>
      <c r="I63" s="47">
        <v>37449</v>
      </c>
      <c r="J63" s="47">
        <v>38352</v>
      </c>
      <c r="K63" s="47">
        <v>38352</v>
      </c>
      <c r="L63" s="30">
        <v>387</v>
      </c>
      <c r="M63" s="30" t="s">
        <v>91</v>
      </c>
      <c r="N63" s="48">
        <v>903</v>
      </c>
      <c r="O63" s="48"/>
      <c r="P63" s="48"/>
      <c r="Q63" s="48"/>
      <c r="R63" s="48"/>
    </row>
    <row r="64" spans="2:18" s="2" customFormat="1" ht="9.75">
      <c r="B64" s="66" t="s">
        <v>128</v>
      </c>
      <c r="C64" s="64" t="s">
        <v>51</v>
      </c>
      <c r="D64" s="2" t="s">
        <v>129</v>
      </c>
      <c r="E64" s="1">
        <v>72</v>
      </c>
      <c r="F64" s="1">
        <v>1118</v>
      </c>
      <c r="G64" s="37">
        <v>34806.6</v>
      </c>
      <c r="H64" s="37">
        <v>34806.6</v>
      </c>
      <c r="I64" s="47">
        <v>37449</v>
      </c>
      <c r="J64" s="47">
        <v>38352</v>
      </c>
      <c r="K64" s="47">
        <v>38352</v>
      </c>
      <c r="L64" s="30">
        <v>387</v>
      </c>
      <c r="M64" s="30" t="s">
        <v>91</v>
      </c>
      <c r="N64" s="48">
        <v>903</v>
      </c>
      <c r="O64" s="48"/>
      <c r="P64" s="48"/>
      <c r="Q64" s="48"/>
      <c r="R64" s="48"/>
    </row>
    <row r="65" spans="2:18" s="2" customFormat="1" ht="9.75">
      <c r="B65" s="66" t="s">
        <v>130</v>
      </c>
      <c r="C65" s="64" t="s">
        <v>51</v>
      </c>
      <c r="D65" s="2" t="s">
        <v>131</v>
      </c>
      <c r="E65" s="1">
        <v>121</v>
      </c>
      <c r="F65" s="1">
        <v>960.4</v>
      </c>
      <c r="G65" s="37">
        <v>119928.7</v>
      </c>
      <c r="H65" s="37">
        <v>44373.62</v>
      </c>
      <c r="I65" s="47">
        <v>37399</v>
      </c>
      <c r="J65" s="47">
        <v>38352</v>
      </c>
      <c r="K65" s="47">
        <v>38352</v>
      </c>
      <c r="L65" s="30">
        <v>387</v>
      </c>
      <c r="M65" s="30" t="s">
        <v>56</v>
      </c>
      <c r="N65" s="48">
        <v>953</v>
      </c>
      <c r="O65" s="48"/>
      <c r="P65" s="48"/>
      <c r="Q65" s="48"/>
      <c r="R65" s="48"/>
    </row>
    <row r="66" spans="2:18" s="2" customFormat="1" ht="9.75">
      <c r="B66" s="66" t="s">
        <v>132</v>
      </c>
      <c r="C66" s="64" t="s">
        <v>51</v>
      </c>
      <c r="D66" s="2" t="s">
        <v>133</v>
      </c>
      <c r="E66" s="1">
        <v>74</v>
      </c>
      <c r="F66" s="1">
        <v>957.4</v>
      </c>
      <c r="G66" s="37">
        <v>26748.85</v>
      </c>
      <c r="H66" s="37">
        <v>2674.89</v>
      </c>
      <c r="I66" s="47">
        <v>37169</v>
      </c>
      <c r="J66" s="47">
        <v>38352</v>
      </c>
      <c r="K66" s="47">
        <v>38352</v>
      </c>
      <c r="L66" s="30">
        <v>387</v>
      </c>
      <c r="M66" s="30" t="s">
        <v>56</v>
      </c>
      <c r="N66" s="48">
        <v>1183</v>
      </c>
      <c r="O66" s="48"/>
      <c r="P66" s="48"/>
      <c r="Q66" s="48"/>
      <c r="R66" s="48"/>
    </row>
    <row r="67" spans="2:18" s="2" customFormat="1" ht="9.75">
      <c r="B67" s="66" t="s">
        <v>134</v>
      </c>
      <c r="C67" s="64" t="s">
        <v>51</v>
      </c>
      <c r="D67" s="2" t="s">
        <v>135</v>
      </c>
      <c r="E67" s="1">
        <v>59</v>
      </c>
      <c r="F67" s="1">
        <v>672.6</v>
      </c>
      <c r="G67" s="37">
        <v>12382.9</v>
      </c>
      <c r="H67" s="37">
        <v>1238.29</v>
      </c>
      <c r="I67" s="47">
        <v>37399</v>
      </c>
      <c r="J67" s="47">
        <v>38447</v>
      </c>
      <c r="K67" s="47">
        <v>38447</v>
      </c>
      <c r="L67" s="30">
        <v>482</v>
      </c>
      <c r="M67" s="30" t="s">
        <v>56</v>
      </c>
      <c r="N67" s="48">
        <v>1048</v>
      </c>
      <c r="O67" s="48"/>
      <c r="P67" s="48"/>
      <c r="Q67" s="48"/>
      <c r="R67" s="48"/>
    </row>
    <row r="68" spans="2:18" s="2" customFormat="1" ht="9.75">
      <c r="B68" s="66" t="s">
        <v>136</v>
      </c>
      <c r="C68" s="64" t="s">
        <v>51</v>
      </c>
      <c r="D68" s="2" t="s">
        <v>137</v>
      </c>
      <c r="E68" s="1">
        <v>40</v>
      </c>
      <c r="F68" s="1">
        <v>767</v>
      </c>
      <c r="G68" s="37">
        <v>7482.1</v>
      </c>
      <c r="H68" s="37">
        <v>748.21</v>
      </c>
      <c r="I68" s="47">
        <v>37480</v>
      </c>
      <c r="J68" s="47">
        <v>38457</v>
      </c>
      <c r="K68" s="47">
        <v>38457</v>
      </c>
      <c r="L68" s="30">
        <v>492</v>
      </c>
      <c r="M68" s="30" t="s">
        <v>66</v>
      </c>
      <c r="N68" s="48">
        <v>977</v>
      </c>
      <c r="O68" s="48"/>
      <c r="P68" s="48"/>
      <c r="Q68" s="48"/>
      <c r="R68" s="48"/>
    </row>
    <row r="69" spans="2:18" s="2" customFormat="1" ht="9.75">
      <c r="B69" s="66" t="s">
        <v>138</v>
      </c>
      <c r="C69" s="64" t="s">
        <v>51</v>
      </c>
      <c r="D69" s="2" t="s">
        <v>139</v>
      </c>
      <c r="E69" s="1">
        <v>163</v>
      </c>
      <c r="F69" s="1">
        <v>2460</v>
      </c>
      <c r="G69" s="37">
        <v>123605.09</v>
      </c>
      <c r="H69" s="37">
        <v>71690.95</v>
      </c>
      <c r="I69" s="47">
        <v>37511</v>
      </c>
      <c r="J69" s="47">
        <v>38457</v>
      </c>
      <c r="K69" s="47">
        <v>38457</v>
      </c>
      <c r="L69" s="30">
        <v>492</v>
      </c>
      <c r="M69" s="30" t="s">
        <v>140</v>
      </c>
      <c r="N69" s="48">
        <v>946</v>
      </c>
      <c r="O69" s="48"/>
      <c r="P69" s="48"/>
      <c r="Q69" s="48"/>
      <c r="R69" s="48"/>
    </row>
    <row r="70" spans="2:18" s="2" customFormat="1" ht="9.75">
      <c r="B70" s="66" t="s">
        <v>141</v>
      </c>
      <c r="C70" s="64" t="s">
        <v>51</v>
      </c>
      <c r="D70" s="2" t="s">
        <v>142</v>
      </c>
      <c r="E70" s="1">
        <v>59</v>
      </c>
      <c r="F70" s="1">
        <v>385.2</v>
      </c>
      <c r="G70" s="37">
        <v>57596.85</v>
      </c>
      <c r="H70" s="37">
        <v>57596.85</v>
      </c>
      <c r="I70" s="47">
        <v>37764</v>
      </c>
      <c r="J70" s="47">
        <v>38717</v>
      </c>
      <c r="K70" s="47">
        <v>38717</v>
      </c>
      <c r="L70" s="30">
        <v>752</v>
      </c>
      <c r="M70" s="30" t="s">
        <v>143</v>
      </c>
      <c r="N70" s="48">
        <v>953</v>
      </c>
      <c r="O70" s="48"/>
      <c r="P70" s="48"/>
      <c r="Q70" s="48"/>
      <c r="R70" s="48"/>
    </row>
    <row r="71" spans="2:18" s="2" customFormat="1" ht="9.75">
      <c r="B71" s="66" t="s">
        <v>144</v>
      </c>
      <c r="C71" s="64" t="s">
        <v>51</v>
      </c>
      <c r="D71" s="2" t="s">
        <v>145</v>
      </c>
      <c r="E71" s="1">
        <v>74</v>
      </c>
      <c r="F71" s="1">
        <v>1114.8</v>
      </c>
      <c r="G71" s="37">
        <v>69559.94</v>
      </c>
      <c r="H71" s="37">
        <v>37562.37</v>
      </c>
      <c r="I71" s="47">
        <v>37463</v>
      </c>
      <c r="J71" s="47">
        <v>38717</v>
      </c>
      <c r="K71" s="47">
        <v>38717</v>
      </c>
      <c r="L71" s="30">
        <v>752</v>
      </c>
      <c r="M71" s="30" t="s">
        <v>63</v>
      </c>
      <c r="N71" s="48">
        <v>1254</v>
      </c>
      <c r="O71" s="48"/>
      <c r="P71" s="48"/>
      <c r="Q71" s="48"/>
      <c r="R71" s="48"/>
    </row>
    <row r="72" spans="2:18" s="2" customFormat="1" ht="9.75">
      <c r="B72" s="66" t="s">
        <v>146</v>
      </c>
      <c r="C72" s="64" t="s">
        <v>51</v>
      </c>
      <c r="D72" s="2" t="s">
        <v>147</v>
      </c>
      <c r="E72" s="1">
        <v>9</v>
      </c>
      <c r="F72" s="1">
        <v>106.8</v>
      </c>
      <c r="G72" s="37">
        <v>5140.7</v>
      </c>
      <c r="H72" s="37">
        <v>514.07</v>
      </c>
      <c r="I72" s="47">
        <v>37827</v>
      </c>
      <c r="J72" s="47">
        <v>38717</v>
      </c>
      <c r="K72" s="47">
        <v>38717</v>
      </c>
      <c r="L72" s="30">
        <v>752</v>
      </c>
      <c r="M72" s="30" t="s">
        <v>140</v>
      </c>
      <c r="N72" s="48">
        <v>890</v>
      </c>
      <c r="O72" s="48"/>
      <c r="P72" s="48"/>
      <c r="Q72" s="48"/>
      <c r="R72" s="48"/>
    </row>
    <row r="73" spans="2:18" s="2" customFormat="1" ht="9.75">
      <c r="B73" s="66" t="s">
        <v>148</v>
      </c>
      <c r="C73" s="64" t="s">
        <v>51</v>
      </c>
      <c r="D73" s="2" t="s">
        <v>149</v>
      </c>
      <c r="E73" s="1">
        <v>100</v>
      </c>
      <c r="F73" s="1">
        <v>2449</v>
      </c>
      <c r="G73" s="37">
        <v>54784.8</v>
      </c>
      <c r="H73" s="37">
        <v>5478.48</v>
      </c>
      <c r="I73" s="47">
        <v>37602</v>
      </c>
      <c r="J73" s="47">
        <v>38717</v>
      </c>
      <c r="K73" s="47">
        <v>38717</v>
      </c>
      <c r="L73" s="30">
        <v>752</v>
      </c>
      <c r="M73" s="30" t="s">
        <v>56</v>
      </c>
      <c r="N73" s="48">
        <v>1115</v>
      </c>
      <c r="O73" s="48"/>
      <c r="P73" s="48"/>
      <c r="Q73" s="48"/>
      <c r="R73" s="48"/>
    </row>
    <row r="74" spans="2:18" s="2" customFormat="1" ht="9.75">
      <c r="B74" s="66" t="s">
        <v>150</v>
      </c>
      <c r="C74" s="64" t="s">
        <v>51</v>
      </c>
      <c r="D74" s="2" t="s">
        <v>151</v>
      </c>
      <c r="E74" s="1">
        <v>124</v>
      </c>
      <c r="F74" s="1">
        <v>2878</v>
      </c>
      <c r="G74" s="37">
        <v>162168.52</v>
      </c>
      <c r="H74" s="37">
        <v>16216.85</v>
      </c>
      <c r="I74" s="47">
        <v>37511</v>
      </c>
      <c r="J74" s="47">
        <v>38717</v>
      </c>
      <c r="K74" s="47">
        <v>38717</v>
      </c>
      <c r="L74" s="30">
        <v>752</v>
      </c>
      <c r="M74" s="30" t="s">
        <v>140</v>
      </c>
      <c r="N74" s="48">
        <v>1206</v>
      </c>
      <c r="O74" s="48"/>
      <c r="P74" s="48"/>
      <c r="Q74" s="48"/>
      <c r="R74" s="48"/>
    </row>
    <row r="75" spans="2:18" s="2" customFormat="1" ht="9.75">
      <c r="B75" s="66" t="s">
        <v>152</v>
      </c>
      <c r="C75" s="64" t="s">
        <v>51</v>
      </c>
      <c r="D75" s="2" t="s">
        <v>153</v>
      </c>
      <c r="E75" s="1">
        <v>201</v>
      </c>
      <c r="F75" s="1">
        <v>3336</v>
      </c>
      <c r="G75" s="37">
        <v>191034.55</v>
      </c>
      <c r="H75" s="37">
        <v>76413.82</v>
      </c>
      <c r="I75" s="47">
        <v>37463</v>
      </c>
      <c r="J75" s="47">
        <v>38717</v>
      </c>
      <c r="K75" s="47">
        <v>38717</v>
      </c>
      <c r="L75" s="30">
        <v>752</v>
      </c>
      <c r="M75" s="30" t="s">
        <v>63</v>
      </c>
      <c r="N75" s="48">
        <v>1254</v>
      </c>
      <c r="O75" s="48"/>
      <c r="P75" s="48"/>
      <c r="Q75" s="48"/>
      <c r="R75" s="48"/>
    </row>
    <row r="76" spans="2:18" s="2" customFormat="1" ht="9.75">
      <c r="B76" s="66" t="s">
        <v>154</v>
      </c>
      <c r="C76" s="64" t="s">
        <v>51</v>
      </c>
      <c r="D76" s="2" t="s">
        <v>155</v>
      </c>
      <c r="E76" s="1">
        <v>87</v>
      </c>
      <c r="F76" s="1">
        <v>678.8</v>
      </c>
      <c r="G76" s="37">
        <v>52704.99</v>
      </c>
      <c r="H76" s="37">
        <v>5270.5</v>
      </c>
      <c r="I76" s="47">
        <v>37609</v>
      </c>
      <c r="J76" s="47">
        <v>38717</v>
      </c>
      <c r="K76" s="47">
        <v>38717</v>
      </c>
      <c r="L76" s="30">
        <v>752</v>
      </c>
      <c r="M76" s="30" t="s">
        <v>109</v>
      </c>
      <c r="N76" s="48">
        <v>1108</v>
      </c>
      <c r="O76" s="48"/>
      <c r="P76" s="48"/>
      <c r="Q76" s="48"/>
      <c r="R76" s="48"/>
    </row>
    <row r="77" spans="2:18" s="2" customFormat="1" ht="9.75">
      <c r="B77" s="66" t="s">
        <v>156</v>
      </c>
      <c r="C77" s="64" t="s">
        <v>51</v>
      </c>
      <c r="D77" s="2" t="s">
        <v>157</v>
      </c>
      <c r="E77" s="1">
        <v>12</v>
      </c>
      <c r="F77" s="1">
        <v>125.8</v>
      </c>
      <c r="G77" s="37">
        <v>8616.5</v>
      </c>
      <c r="H77" s="37">
        <v>861.65</v>
      </c>
      <c r="I77" s="47">
        <v>37749</v>
      </c>
      <c r="J77" s="47">
        <v>38717</v>
      </c>
      <c r="K77" s="47">
        <v>38717</v>
      </c>
      <c r="L77" s="30">
        <v>752</v>
      </c>
      <c r="M77" s="30" t="s">
        <v>66</v>
      </c>
      <c r="N77" s="48">
        <v>968</v>
      </c>
      <c r="O77" s="48"/>
      <c r="P77" s="48"/>
      <c r="Q77" s="48"/>
      <c r="R77" s="48"/>
    </row>
    <row r="78" spans="2:18" s="2" customFormat="1" ht="9.75">
      <c r="B78" s="66" t="s">
        <v>158</v>
      </c>
      <c r="C78" s="64" t="s">
        <v>51</v>
      </c>
      <c r="D78" s="2" t="s">
        <v>159</v>
      </c>
      <c r="E78" s="1">
        <v>26</v>
      </c>
      <c r="F78" s="1">
        <v>146</v>
      </c>
      <c r="G78" s="37">
        <v>15970.01</v>
      </c>
      <c r="H78" s="37">
        <v>15970.01</v>
      </c>
      <c r="I78" s="47">
        <v>37518</v>
      </c>
      <c r="J78" s="47">
        <v>38717</v>
      </c>
      <c r="K78" s="47">
        <v>38717</v>
      </c>
      <c r="L78" s="30">
        <v>752</v>
      </c>
      <c r="M78" s="30" t="s">
        <v>143</v>
      </c>
      <c r="N78" s="48">
        <v>1199</v>
      </c>
      <c r="O78" s="48"/>
      <c r="P78" s="48"/>
      <c r="Q78" s="48"/>
      <c r="R78" s="48"/>
    </row>
    <row r="79" spans="2:18" s="2" customFormat="1" ht="9.75">
      <c r="B79" s="66" t="s">
        <v>160</v>
      </c>
      <c r="C79" s="64" t="s">
        <v>51</v>
      </c>
      <c r="D79" s="2" t="s">
        <v>161</v>
      </c>
      <c r="E79" s="1">
        <v>158</v>
      </c>
      <c r="F79" s="1">
        <v>2048.2</v>
      </c>
      <c r="G79" s="37">
        <v>115245.86</v>
      </c>
      <c r="H79" s="37">
        <v>69147.52</v>
      </c>
      <c r="I79" s="47">
        <v>37545</v>
      </c>
      <c r="J79" s="47">
        <v>38717</v>
      </c>
      <c r="K79" s="47">
        <v>38717</v>
      </c>
      <c r="L79" s="30">
        <v>752</v>
      </c>
      <c r="M79" s="30" t="s">
        <v>53</v>
      </c>
      <c r="N79" s="48">
        <v>1172</v>
      </c>
      <c r="O79" s="48"/>
      <c r="P79" s="48"/>
      <c r="Q79" s="48"/>
      <c r="R79" s="48"/>
    </row>
    <row r="80" spans="2:18" s="2" customFormat="1" ht="9.75">
      <c r="B80" s="66" t="s">
        <v>162</v>
      </c>
      <c r="C80" s="64" t="s">
        <v>51</v>
      </c>
      <c r="D80" s="2" t="s">
        <v>163</v>
      </c>
      <c r="E80" s="1">
        <v>72</v>
      </c>
      <c r="F80" s="1">
        <v>1265.2</v>
      </c>
      <c r="G80" s="37">
        <v>19507.89</v>
      </c>
      <c r="H80" s="37">
        <v>1950.79</v>
      </c>
      <c r="I80" s="47">
        <v>37602</v>
      </c>
      <c r="J80" s="47">
        <v>38717</v>
      </c>
      <c r="K80" s="47">
        <v>38717</v>
      </c>
      <c r="L80" s="30">
        <v>752</v>
      </c>
      <c r="M80" s="30" t="s">
        <v>143</v>
      </c>
      <c r="N80" s="48">
        <v>1115</v>
      </c>
      <c r="O80" s="48"/>
      <c r="P80" s="48"/>
      <c r="Q80" s="48"/>
      <c r="R80" s="48"/>
    </row>
    <row r="81" spans="2:18" s="2" customFormat="1" ht="9.75">
      <c r="B81" s="66" t="s">
        <v>164</v>
      </c>
      <c r="C81" s="64" t="s">
        <v>51</v>
      </c>
      <c r="D81" s="2" t="s">
        <v>165</v>
      </c>
      <c r="E81" s="1">
        <v>29</v>
      </c>
      <c r="F81" s="1">
        <v>239.4</v>
      </c>
      <c r="G81" s="37">
        <v>32637.85</v>
      </c>
      <c r="H81" s="37">
        <v>3263.79</v>
      </c>
      <c r="I81" s="47">
        <v>37609</v>
      </c>
      <c r="J81" s="47">
        <v>38717</v>
      </c>
      <c r="K81" s="47">
        <v>38717</v>
      </c>
      <c r="L81" s="30">
        <v>752</v>
      </c>
      <c r="M81" s="30" t="s">
        <v>109</v>
      </c>
      <c r="N81" s="48">
        <v>1108</v>
      </c>
      <c r="O81" s="48"/>
      <c r="P81" s="48"/>
      <c r="Q81" s="48"/>
      <c r="R81" s="48"/>
    </row>
    <row r="82" spans="2:18" s="2" customFormat="1" ht="9.75">
      <c r="B82" s="66" t="s">
        <v>166</v>
      </c>
      <c r="C82" s="64" t="s">
        <v>51</v>
      </c>
      <c r="D82" s="2" t="s">
        <v>167</v>
      </c>
      <c r="E82" s="1">
        <v>150</v>
      </c>
      <c r="F82" s="1">
        <v>2130</v>
      </c>
      <c r="G82" s="37">
        <v>124818</v>
      </c>
      <c r="H82" s="37">
        <v>12481.8</v>
      </c>
      <c r="I82" s="47">
        <v>37770</v>
      </c>
      <c r="J82" s="47">
        <v>37986</v>
      </c>
      <c r="K82" s="47">
        <v>38717</v>
      </c>
      <c r="L82" s="30">
        <v>752</v>
      </c>
      <c r="M82" s="30" t="s">
        <v>69</v>
      </c>
      <c r="N82" s="48">
        <v>947</v>
      </c>
      <c r="O82" s="48"/>
      <c r="P82" s="48"/>
      <c r="Q82" s="48"/>
      <c r="R82" s="48"/>
    </row>
    <row r="83" spans="2:18" s="2" customFormat="1" ht="9.75">
      <c r="B83" s="66" t="s">
        <v>168</v>
      </c>
      <c r="C83" s="64" t="s">
        <v>51</v>
      </c>
      <c r="D83" s="2" t="s">
        <v>169</v>
      </c>
      <c r="E83" s="1">
        <v>296</v>
      </c>
      <c r="F83" s="1">
        <v>5542</v>
      </c>
      <c r="G83" s="37">
        <v>299988.46</v>
      </c>
      <c r="H83" s="37">
        <v>137994.7</v>
      </c>
      <c r="I83" s="47">
        <v>37764</v>
      </c>
      <c r="J83" s="47">
        <v>38717</v>
      </c>
      <c r="K83" s="47">
        <v>38717</v>
      </c>
      <c r="L83" s="30">
        <v>752</v>
      </c>
      <c r="M83" s="30" t="s">
        <v>66</v>
      </c>
      <c r="N83" s="48">
        <v>953</v>
      </c>
      <c r="O83" s="48"/>
      <c r="P83" s="48"/>
      <c r="Q83" s="48"/>
      <c r="R83" s="48"/>
    </row>
    <row r="84" spans="2:18" s="2" customFormat="1" ht="9.75">
      <c r="B84" s="66" t="s">
        <v>170</v>
      </c>
      <c r="C84" s="64" t="s">
        <v>51</v>
      </c>
      <c r="D84" s="2" t="s">
        <v>171</v>
      </c>
      <c r="E84" s="1">
        <v>119</v>
      </c>
      <c r="F84" s="1">
        <v>1877.8</v>
      </c>
      <c r="G84" s="37">
        <v>47289.78</v>
      </c>
      <c r="H84" s="37">
        <v>4728.98</v>
      </c>
      <c r="I84" s="47">
        <v>37883</v>
      </c>
      <c r="J84" s="47">
        <v>38822</v>
      </c>
      <c r="K84" s="47">
        <v>38822</v>
      </c>
      <c r="L84" s="30">
        <v>857</v>
      </c>
      <c r="M84" s="30" t="s">
        <v>66</v>
      </c>
      <c r="N84" s="48">
        <v>939</v>
      </c>
      <c r="O84" s="48"/>
      <c r="P84" s="48"/>
      <c r="Q84" s="48"/>
      <c r="R84" s="48"/>
    </row>
    <row r="85" spans="2:18" s="2" customFormat="1" ht="9.75">
      <c r="B85" s="66" t="s">
        <v>172</v>
      </c>
      <c r="C85" s="64" t="s">
        <v>51</v>
      </c>
      <c r="D85" s="2" t="s">
        <v>173</v>
      </c>
      <c r="E85" s="1">
        <v>66</v>
      </c>
      <c r="F85" s="1">
        <v>1048.8</v>
      </c>
      <c r="G85" s="37">
        <v>25873.95</v>
      </c>
      <c r="H85" s="37">
        <v>2587.4</v>
      </c>
      <c r="I85" s="47">
        <v>37881</v>
      </c>
      <c r="J85" s="47">
        <v>38822</v>
      </c>
      <c r="K85" s="47">
        <v>38822</v>
      </c>
      <c r="L85" s="30">
        <v>857</v>
      </c>
      <c r="M85" s="30" t="s">
        <v>69</v>
      </c>
      <c r="N85" s="48">
        <v>941</v>
      </c>
      <c r="O85" s="48"/>
      <c r="P85" s="48"/>
      <c r="Q85" s="48"/>
      <c r="R85" s="48"/>
    </row>
    <row r="86" spans="2:18" s="2" customFormat="1" ht="9.75">
      <c r="B86" s="66" t="s">
        <v>174</v>
      </c>
      <c r="C86" s="64" t="s">
        <v>51</v>
      </c>
      <c r="D86" s="2" t="s">
        <v>175</v>
      </c>
      <c r="E86" s="1">
        <v>119</v>
      </c>
      <c r="F86" s="1">
        <v>1835</v>
      </c>
      <c r="G86" s="37">
        <v>38841.7</v>
      </c>
      <c r="H86" s="37">
        <v>3884.17</v>
      </c>
      <c r="I86" s="47">
        <v>37861</v>
      </c>
      <c r="J86" s="47">
        <v>38822</v>
      </c>
      <c r="K86" s="47">
        <v>38822</v>
      </c>
      <c r="L86" s="30">
        <v>857</v>
      </c>
      <c r="M86" s="30" t="s">
        <v>176</v>
      </c>
      <c r="N86" s="48">
        <v>961</v>
      </c>
      <c r="O86" s="48"/>
      <c r="P86" s="48"/>
      <c r="Q86" s="48"/>
      <c r="R86" s="48"/>
    </row>
    <row r="87" spans="2:18" s="2" customFormat="1" ht="9.75">
      <c r="B87" s="66" t="s">
        <v>177</v>
      </c>
      <c r="C87" s="64" t="s">
        <v>51</v>
      </c>
      <c r="D87" s="2" t="s">
        <v>178</v>
      </c>
      <c r="E87" s="1">
        <v>34</v>
      </c>
      <c r="F87" s="1">
        <v>393</v>
      </c>
      <c r="G87" s="37">
        <v>8159.98</v>
      </c>
      <c r="H87" s="37">
        <v>8159.98</v>
      </c>
      <c r="I87" s="47">
        <v>37861</v>
      </c>
      <c r="J87" s="47">
        <v>38822</v>
      </c>
      <c r="K87" s="47">
        <v>38822</v>
      </c>
      <c r="L87" s="30">
        <v>857</v>
      </c>
      <c r="M87" s="30" t="s">
        <v>179</v>
      </c>
      <c r="N87" s="48">
        <v>961</v>
      </c>
      <c r="O87" s="48"/>
      <c r="P87" s="48"/>
      <c r="Q87" s="48"/>
      <c r="R87" s="48"/>
    </row>
    <row r="88" spans="2:18" s="2" customFormat="1" ht="9.75">
      <c r="B88" s="66" t="s">
        <v>180</v>
      </c>
      <c r="C88" s="64" t="s">
        <v>51</v>
      </c>
      <c r="D88" s="2" t="s">
        <v>181</v>
      </c>
      <c r="E88" s="1">
        <v>100</v>
      </c>
      <c r="F88" s="1">
        <v>1891.4</v>
      </c>
      <c r="G88" s="37">
        <v>47215.95</v>
      </c>
      <c r="H88" s="37">
        <v>4721.6</v>
      </c>
      <c r="I88" s="47">
        <v>37854</v>
      </c>
      <c r="J88" s="47">
        <v>38822</v>
      </c>
      <c r="K88" s="47">
        <v>38822</v>
      </c>
      <c r="L88" s="30">
        <v>857</v>
      </c>
      <c r="M88" s="30" t="s">
        <v>56</v>
      </c>
      <c r="N88" s="48">
        <v>968</v>
      </c>
      <c r="O88" s="48"/>
      <c r="P88" s="48"/>
      <c r="Q88" s="48"/>
      <c r="R88" s="48"/>
    </row>
    <row r="89" spans="2:18" s="2" customFormat="1" ht="9.75">
      <c r="B89" s="66" t="s">
        <v>182</v>
      </c>
      <c r="C89" s="64" t="s">
        <v>51</v>
      </c>
      <c r="D89" s="2" t="s">
        <v>183</v>
      </c>
      <c r="E89" s="1">
        <v>39</v>
      </c>
      <c r="F89" s="1">
        <v>399.6</v>
      </c>
      <c r="G89" s="37">
        <v>28911.4</v>
      </c>
      <c r="H89" s="37">
        <v>2891.14</v>
      </c>
      <c r="I89" s="47">
        <v>37917</v>
      </c>
      <c r="J89" s="47">
        <v>39082</v>
      </c>
      <c r="K89" s="47">
        <v>39082</v>
      </c>
      <c r="L89" s="30">
        <v>1117</v>
      </c>
      <c r="M89" s="30" t="s">
        <v>66</v>
      </c>
      <c r="N89" s="48">
        <v>1165</v>
      </c>
      <c r="O89" s="48"/>
      <c r="P89" s="48"/>
      <c r="Q89" s="48"/>
      <c r="R89" s="48"/>
    </row>
    <row r="90" spans="2:18" s="2" customFormat="1" ht="9.75">
      <c r="B90" s="66" t="s">
        <v>184</v>
      </c>
      <c r="C90" s="64" t="s">
        <v>51</v>
      </c>
      <c r="D90" s="2" t="s">
        <v>185</v>
      </c>
      <c r="E90" s="1">
        <v>4</v>
      </c>
      <c r="F90" s="1">
        <v>74.2</v>
      </c>
      <c r="G90" s="37">
        <v>4184.2</v>
      </c>
      <c r="H90" s="37">
        <v>418.12</v>
      </c>
      <c r="I90" s="47">
        <v>37893</v>
      </c>
      <c r="J90" s="47">
        <v>39082</v>
      </c>
      <c r="K90" s="47">
        <v>39082</v>
      </c>
      <c r="L90" s="30">
        <v>1117</v>
      </c>
      <c r="M90" s="30" t="s">
        <v>53</v>
      </c>
      <c r="N90" s="48">
        <v>1189</v>
      </c>
      <c r="O90" s="48"/>
      <c r="P90" s="48"/>
      <c r="Q90" s="48"/>
      <c r="R90" s="48"/>
    </row>
    <row r="91" spans="2:18" s="2" customFormat="1" ht="9.75">
      <c r="B91" s="66" t="s">
        <v>186</v>
      </c>
      <c r="C91" s="64" t="s">
        <v>51</v>
      </c>
      <c r="D91" s="2" t="s">
        <v>187</v>
      </c>
      <c r="E91" s="1">
        <v>13</v>
      </c>
      <c r="F91" s="1">
        <v>265.2</v>
      </c>
      <c r="G91" s="37">
        <v>5594.42</v>
      </c>
      <c r="H91" s="37">
        <v>5594.42</v>
      </c>
      <c r="I91" s="47">
        <v>37868</v>
      </c>
      <c r="J91" s="47">
        <v>39082</v>
      </c>
      <c r="K91" s="47">
        <v>39082</v>
      </c>
      <c r="L91" s="30">
        <v>1117</v>
      </c>
      <c r="M91" s="30" t="s">
        <v>179</v>
      </c>
      <c r="N91" s="48">
        <v>1214</v>
      </c>
      <c r="O91" s="48"/>
      <c r="P91" s="48"/>
      <c r="Q91" s="48"/>
      <c r="R91" s="48"/>
    </row>
    <row r="92" spans="2:18" s="2" customFormat="1" ht="9.75">
      <c r="B92" s="66" t="s">
        <v>188</v>
      </c>
      <c r="C92" s="64" t="s">
        <v>51</v>
      </c>
      <c r="D92" s="2" t="s">
        <v>189</v>
      </c>
      <c r="E92" s="1">
        <v>81</v>
      </c>
      <c r="F92" s="1">
        <v>1178.6</v>
      </c>
      <c r="G92" s="37">
        <v>32464.56</v>
      </c>
      <c r="H92" s="37">
        <v>3246.46</v>
      </c>
      <c r="I92" s="47">
        <v>37854</v>
      </c>
      <c r="J92" s="47">
        <v>39082</v>
      </c>
      <c r="K92" s="47">
        <v>39082</v>
      </c>
      <c r="L92" s="30">
        <v>1117</v>
      </c>
      <c r="M92" s="30" t="s">
        <v>56</v>
      </c>
      <c r="N92" s="48">
        <v>1228</v>
      </c>
      <c r="O92" s="48"/>
      <c r="P92" s="48"/>
      <c r="Q92" s="48"/>
      <c r="R92" s="48"/>
    </row>
    <row r="93" spans="2:18" s="2" customFormat="1" ht="9.75">
      <c r="B93" s="66" t="s">
        <v>190</v>
      </c>
      <c r="C93" s="64" t="s">
        <v>51</v>
      </c>
      <c r="D93" s="2" t="s">
        <v>191</v>
      </c>
      <c r="E93" s="1">
        <v>64</v>
      </c>
      <c r="F93" s="1">
        <v>1255.1</v>
      </c>
      <c r="G93" s="37">
        <v>70871.55</v>
      </c>
      <c r="H93" s="37">
        <v>7087.16</v>
      </c>
      <c r="I93" s="47">
        <v>37826</v>
      </c>
      <c r="J93" s="47">
        <v>39082</v>
      </c>
      <c r="K93" s="47">
        <v>39082</v>
      </c>
      <c r="L93" s="30">
        <v>1117</v>
      </c>
      <c r="M93" s="30" t="s">
        <v>192</v>
      </c>
      <c r="N93" s="48">
        <v>1256</v>
      </c>
      <c r="O93" s="48"/>
      <c r="P93" s="48"/>
      <c r="Q93" s="48"/>
      <c r="R93" s="48"/>
    </row>
    <row r="94" spans="2:18" s="2" customFormat="1" ht="9.75">
      <c r="B94" s="66" t="s">
        <v>193</v>
      </c>
      <c r="C94" s="64" t="s">
        <v>51</v>
      </c>
      <c r="D94" s="2" t="s">
        <v>194</v>
      </c>
      <c r="E94" s="1">
        <v>240</v>
      </c>
      <c r="F94" s="1">
        <v>3814.6</v>
      </c>
      <c r="G94" s="37">
        <v>225032.44</v>
      </c>
      <c r="H94" s="37">
        <v>22503.24</v>
      </c>
      <c r="I94" s="47">
        <v>37917</v>
      </c>
      <c r="J94" s="47">
        <v>39082</v>
      </c>
      <c r="K94" s="47">
        <v>39082</v>
      </c>
      <c r="L94" s="30">
        <v>1117</v>
      </c>
      <c r="M94" s="30" t="s">
        <v>66</v>
      </c>
      <c r="N94" s="48">
        <v>1165</v>
      </c>
      <c r="O94" s="48"/>
      <c r="P94" s="48"/>
      <c r="Q94" s="48"/>
      <c r="R94" s="48"/>
    </row>
    <row r="95" spans="2:18" s="2" customFormat="1" ht="9.75">
      <c r="B95" s="66" t="s">
        <v>195</v>
      </c>
      <c r="C95" s="64" t="s">
        <v>51</v>
      </c>
      <c r="D95" s="2" t="s">
        <v>196</v>
      </c>
      <c r="E95" s="1">
        <v>185</v>
      </c>
      <c r="F95" s="1">
        <v>2508</v>
      </c>
      <c r="G95" s="37">
        <v>107718.6</v>
      </c>
      <c r="H95" s="37">
        <v>26929.05</v>
      </c>
      <c r="I95" s="47">
        <v>37782</v>
      </c>
      <c r="J95" s="47">
        <v>39082</v>
      </c>
      <c r="K95" s="47">
        <v>39082</v>
      </c>
      <c r="L95" s="30">
        <v>1117</v>
      </c>
      <c r="M95" s="30" t="s">
        <v>192</v>
      </c>
      <c r="N95" s="48">
        <v>1300</v>
      </c>
      <c r="O95" s="48"/>
      <c r="P95" s="48"/>
      <c r="Q95" s="48"/>
      <c r="R95" s="48"/>
    </row>
    <row r="96" spans="2:18" s="2" customFormat="1" ht="9.75">
      <c r="B96" s="66" t="s">
        <v>197</v>
      </c>
      <c r="C96" s="64" t="s">
        <v>51</v>
      </c>
      <c r="D96" s="2" t="s">
        <v>198</v>
      </c>
      <c r="E96" s="1">
        <v>46</v>
      </c>
      <c r="F96" s="1">
        <v>392.8</v>
      </c>
      <c r="G96" s="37">
        <v>9956.3</v>
      </c>
      <c r="H96" s="37">
        <v>995.63</v>
      </c>
      <c r="I96" s="47">
        <v>37868</v>
      </c>
      <c r="J96" s="47">
        <v>37986</v>
      </c>
      <c r="K96" s="47">
        <v>39082</v>
      </c>
      <c r="L96" s="30">
        <v>1117</v>
      </c>
      <c r="M96" s="30" t="s">
        <v>176</v>
      </c>
      <c r="N96" s="48">
        <v>1214</v>
      </c>
      <c r="O96" s="48"/>
      <c r="P96" s="48"/>
      <c r="Q96" s="48"/>
      <c r="R96" s="48"/>
    </row>
    <row r="97" spans="2:18" s="2" customFormat="1" ht="9.75">
      <c r="B97" s="66" t="s">
        <v>199</v>
      </c>
      <c r="C97" s="64" t="s">
        <v>51</v>
      </c>
      <c r="D97" s="2" t="s">
        <v>200</v>
      </c>
      <c r="E97" s="1">
        <v>92</v>
      </c>
      <c r="F97" s="1">
        <v>1872</v>
      </c>
      <c r="G97" s="37">
        <v>107462.4</v>
      </c>
      <c r="H97" s="37">
        <v>10746.24</v>
      </c>
      <c r="I97" s="47">
        <v>37826</v>
      </c>
      <c r="J97" s="47">
        <v>39082</v>
      </c>
      <c r="K97" s="47">
        <v>39082</v>
      </c>
      <c r="L97" s="30">
        <v>1117</v>
      </c>
      <c r="M97" s="30" t="s">
        <v>192</v>
      </c>
      <c r="N97" s="48">
        <v>1256</v>
      </c>
      <c r="O97" s="48"/>
      <c r="P97" s="48"/>
      <c r="Q97" s="48"/>
      <c r="R97" s="48"/>
    </row>
    <row r="98" spans="2:18" s="2" customFormat="1" ht="9.75">
      <c r="B98" s="66" t="s">
        <v>201</v>
      </c>
      <c r="C98" s="64" t="s">
        <v>51</v>
      </c>
      <c r="D98" s="2" t="s">
        <v>202</v>
      </c>
      <c r="E98" s="1">
        <v>83</v>
      </c>
      <c r="F98" s="1">
        <v>1200.4</v>
      </c>
      <c r="G98" s="37">
        <v>29227.7</v>
      </c>
      <c r="H98" s="37">
        <v>29227.7</v>
      </c>
      <c r="I98" s="47">
        <v>37925</v>
      </c>
      <c r="J98" s="47">
        <v>39082</v>
      </c>
      <c r="K98" s="47">
        <v>39082</v>
      </c>
      <c r="L98" s="30">
        <v>1117</v>
      </c>
      <c r="M98" s="30" t="s">
        <v>179</v>
      </c>
      <c r="N98" s="48">
        <v>1157</v>
      </c>
      <c r="O98" s="48"/>
      <c r="P98" s="48"/>
      <c r="Q98" s="48"/>
      <c r="R98" s="48"/>
    </row>
    <row r="99" spans="2:18" s="2" customFormat="1" ht="9.75">
      <c r="B99" s="66" t="s">
        <v>203</v>
      </c>
      <c r="C99" s="64" t="s">
        <v>51</v>
      </c>
      <c r="D99" s="2" t="s">
        <v>204</v>
      </c>
      <c r="E99" s="1">
        <v>19</v>
      </c>
      <c r="F99" s="1">
        <v>453.8</v>
      </c>
      <c r="G99" s="37">
        <v>7999.25</v>
      </c>
      <c r="H99" s="37">
        <v>799.93</v>
      </c>
      <c r="I99" s="47">
        <v>37943</v>
      </c>
      <c r="J99" s="47">
        <v>39082</v>
      </c>
      <c r="K99" s="47">
        <v>39082</v>
      </c>
      <c r="L99" s="30">
        <v>1117</v>
      </c>
      <c r="M99" s="30" t="s">
        <v>69</v>
      </c>
      <c r="N99" s="48">
        <v>1139</v>
      </c>
      <c r="O99" s="48"/>
      <c r="P99" s="48"/>
      <c r="Q99" s="48"/>
      <c r="R99" s="48"/>
    </row>
    <row r="100" spans="2:18" s="2" customFormat="1" ht="9.75">
      <c r="B100" s="66" t="s">
        <v>205</v>
      </c>
      <c r="C100" s="64" t="s">
        <v>51</v>
      </c>
      <c r="D100" s="2" t="s">
        <v>206</v>
      </c>
      <c r="E100" s="1">
        <v>142</v>
      </c>
      <c r="F100" s="1">
        <v>2136.8</v>
      </c>
      <c r="G100" s="37">
        <v>133565.6</v>
      </c>
      <c r="H100" s="37">
        <v>13356.56</v>
      </c>
      <c r="I100" s="47">
        <v>37771</v>
      </c>
      <c r="J100" s="47">
        <v>39082</v>
      </c>
      <c r="K100" s="47">
        <v>39082</v>
      </c>
      <c r="L100" s="30">
        <v>1117</v>
      </c>
      <c r="M100" s="30" t="s">
        <v>140</v>
      </c>
      <c r="N100" s="48">
        <v>1311</v>
      </c>
      <c r="O100" s="48"/>
      <c r="P100" s="48"/>
      <c r="Q100" s="48"/>
      <c r="R100" s="48"/>
    </row>
    <row r="101" spans="2:18" s="2" customFormat="1" ht="9.75">
      <c r="B101" s="66" t="s">
        <v>207</v>
      </c>
      <c r="C101" s="64" t="s">
        <v>51</v>
      </c>
      <c r="D101" s="2" t="s">
        <v>208</v>
      </c>
      <c r="E101" s="1">
        <v>73</v>
      </c>
      <c r="F101" s="1">
        <v>1466</v>
      </c>
      <c r="G101" s="37">
        <v>91893.52</v>
      </c>
      <c r="H101" s="37">
        <v>9189.35</v>
      </c>
      <c r="I101" s="47">
        <v>37771</v>
      </c>
      <c r="J101" s="47">
        <v>39082</v>
      </c>
      <c r="K101" s="47">
        <v>39082</v>
      </c>
      <c r="L101" s="30">
        <v>1117</v>
      </c>
      <c r="M101" s="30" t="s">
        <v>140</v>
      </c>
      <c r="N101" s="48">
        <v>1311</v>
      </c>
      <c r="O101" s="48"/>
      <c r="P101" s="48"/>
      <c r="Q101" s="48"/>
      <c r="R101" s="48"/>
    </row>
    <row r="102" spans="2:18" s="2" customFormat="1" ht="9.75">
      <c r="B102" s="66" t="s">
        <v>209</v>
      </c>
      <c r="C102" s="64" t="s">
        <v>51</v>
      </c>
      <c r="D102" s="2" t="s">
        <v>210</v>
      </c>
      <c r="E102" s="1">
        <v>186</v>
      </c>
      <c r="F102" s="1">
        <v>3882.6</v>
      </c>
      <c r="G102" s="37">
        <v>90723.91</v>
      </c>
      <c r="H102" s="37">
        <v>9072.39</v>
      </c>
      <c r="I102" s="47">
        <v>37925</v>
      </c>
      <c r="J102" s="47">
        <v>39187</v>
      </c>
      <c r="K102" s="47">
        <v>39187</v>
      </c>
      <c r="L102" s="30">
        <v>1222</v>
      </c>
      <c r="M102" s="30" t="s">
        <v>56</v>
      </c>
      <c r="N102" s="48">
        <v>1262</v>
      </c>
      <c r="O102" s="48"/>
      <c r="P102" s="48"/>
      <c r="Q102" s="48"/>
      <c r="R102" s="48"/>
    </row>
    <row r="103" spans="2:18" s="2" customFormat="1" ht="9.75">
      <c r="B103" s="66" t="s">
        <v>211</v>
      </c>
      <c r="C103" s="64" t="s">
        <v>212</v>
      </c>
      <c r="D103" s="2" t="s">
        <v>213</v>
      </c>
      <c r="E103" s="1">
        <v>126</v>
      </c>
      <c r="F103" s="1">
        <v>2424.6</v>
      </c>
      <c r="G103" s="37">
        <v>57395.65</v>
      </c>
      <c r="H103" s="37">
        <v>5789.57</v>
      </c>
      <c r="I103" s="47">
        <v>37943</v>
      </c>
      <c r="J103" s="47">
        <v>39187</v>
      </c>
      <c r="K103" s="47">
        <v>39187</v>
      </c>
      <c r="L103" s="30">
        <v>1222</v>
      </c>
      <c r="M103" s="30" t="s">
        <v>179</v>
      </c>
      <c r="N103" s="48">
        <v>1244</v>
      </c>
      <c r="O103" s="48"/>
      <c r="P103" s="48"/>
      <c r="Q103" s="48"/>
      <c r="R103" s="48"/>
    </row>
    <row r="104" spans="2:18" s="2" customFormat="1" ht="9.75">
      <c r="B104" s="66" t="s">
        <v>214</v>
      </c>
      <c r="C104" s="64" t="s">
        <v>51</v>
      </c>
      <c r="D104" s="2" t="s">
        <v>215</v>
      </c>
      <c r="E104" s="1">
        <v>318.5</v>
      </c>
      <c r="F104" s="1">
        <v>5349.2</v>
      </c>
      <c r="G104" s="37">
        <v>183563.5</v>
      </c>
      <c r="H104" s="37">
        <v>18356.35</v>
      </c>
      <c r="I104" s="47">
        <v>37959</v>
      </c>
      <c r="J104" s="47">
        <v>39187</v>
      </c>
      <c r="K104" s="47">
        <v>39187</v>
      </c>
      <c r="L104" s="30">
        <v>1222</v>
      </c>
      <c r="M104" s="30" t="s">
        <v>143</v>
      </c>
      <c r="N104" s="48">
        <v>1228</v>
      </c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