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<sst xmlns="http://schemas.openxmlformats.org/spreadsheetml/2006/main" count="404" uniqueCount="236">
  <si>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</si>
  <si>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</si>
  <si>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</si>
  <si>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</si>
  <si>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</si>
  <si>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</si>
  <si>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</si>
  <si>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</si>
  <si>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</si>
  <si>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</si>
  <si>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</si>
  <si>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</si>
  <si>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</si>
  <si>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</si>
  <si>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</si>
  <si>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</si>
  <si>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</si>
  <si>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</si>
  <si>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</si>
  <si>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</si>
  <si>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</si>
  <si>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</si>
  <si>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</si>
  <si>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</si>
  <si>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</si>
  <si>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</si>
  <si>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</si>
  <si>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</si>
  <si>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</si>
  <si>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</si>
  <si>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</si>
  <si>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</si>
  <si>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</si>
  <si>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</si>
  <si>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</si>
  <si>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</si>
  <si>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</si>
  <si>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</si>
  <si>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</si>
  <si>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</si>
  <si>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</si>
  <si>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</si>
  <si>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</si>
  <si>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</si>
  <si>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</si>
  <si>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</si>
  <si>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</si>
  <si>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</si>
  <si>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</si>
  <si>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</si>
  <si>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420280301</t>
  </si>
  <si>
    <t>1</t>
  </si>
  <si>
    <t>PENNY CREEK MIX</t>
  </si>
  <si>
    <t>ZELLAR EXCAVATING COMPANY</t>
  </si>
  <si>
    <t>420350501</t>
  </si>
  <si>
    <t>WEATHER STATION SALVAGE</t>
  </si>
  <si>
    <t>420170201</t>
  </si>
  <si>
    <t>MCLEOD DITCH TAMARACK</t>
  </si>
  <si>
    <t>WJZ &amp; SONS HARVESTING, INC.</t>
  </si>
  <si>
    <t>420230301</t>
  </si>
  <si>
    <t>8-MILE GRADE ASPEN</t>
  </si>
  <si>
    <t>420310301</t>
  </si>
  <si>
    <t>CAMP 8 MIX</t>
  </si>
  <si>
    <t>SHEPARD'S FORESTRY ENT INC</t>
  </si>
  <si>
    <t>420150301</t>
  </si>
  <si>
    <t>END OF THE SAGE MIX</t>
  </si>
  <si>
    <t>420240301</t>
  </si>
  <si>
    <t>FOUR MILE BIRCH</t>
  </si>
  <si>
    <t>KERR FOREST MANAGEMENT</t>
  </si>
  <si>
    <t>420430301</t>
  </si>
  <si>
    <t>KNEELAND BIGELOW MIX</t>
  </si>
  <si>
    <t>420400401</t>
  </si>
  <si>
    <t>NORTH HULBERT ASPEN</t>
  </si>
  <si>
    <t>LOUISIANA-PACIFIC CORP.</t>
  </si>
  <si>
    <t>420450301</t>
  </si>
  <si>
    <t>WOLF RUN MIX</t>
  </si>
  <si>
    <t>420420301</t>
  </si>
  <si>
    <t>CULHANE GRADE PINE</t>
  </si>
  <si>
    <t>420020501</t>
  </si>
  <si>
    <t>"S" CURVES PINE</t>
  </si>
  <si>
    <t>BELL TIMBER, INC.</t>
  </si>
  <si>
    <t>420120301</t>
  </si>
  <si>
    <t>108 HARDWOODS</t>
  </si>
  <si>
    <t>KRETZ LUMBER CO., INC.</t>
  </si>
  <si>
    <t>420030501</t>
  </si>
  <si>
    <t>7 MILE RED PINE</t>
  </si>
  <si>
    <t>420260401</t>
  </si>
  <si>
    <t>ALMOST CAMPING PINE</t>
  </si>
  <si>
    <t>HYDROLAKE LEASING &amp; SERVICE</t>
  </si>
  <si>
    <t>420140301</t>
  </si>
  <si>
    <t>BARRETT GRADE HARDWOODS</t>
  </si>
  <si>
    <t>420380301</t>
  </si>
  <si>
    <t>BLIND SUCKER MIX</t>
  </si>
  <si>
    <t>420380401</t>
  </si>
  <si>
    <t>BROKEN SPRINGS HARDWOODS</t>
  </si>
  <si>
    <t>420140401</t>
  </si>
  <si>
    <t>CAMP 6 MIX</t>
  </si>
  <si>
    <t>420290401</t>
  </si>
  <si>
    <t>CAMP 6 RED PINE</t>
  </si>
  <si>
    <t>GIGUERE LOGGING, INC</t>
  </si>
  <si>
    <t>420330401</t>
  </si>
  <si>
    <t>CLUB LINE HARDWOODS</t>
  </si>
  <si>
    <t>BFP MANAGEMENT INC</t>
  </si>
  <si>
    <t>420190401</t>
  </si>
  <si>
    <t>CO RD 414 JACK PINE</t>
  </si>
  <si>
    <t>DEHAAN FOREST PRODUCTS, INC.</t>
  </si>
  <si>
    <t>420110401</t>
  </si>
  <si>
    <t>CO RD 423 JACK PINE</t>
  </si>
  <si>
    <t>TUFFY &amp; SON L.L.C.</t>
  </si>
  <si>
    <t>420160301</t>
  </si>
  <si>
    <t>COAST GUARD ROAD JACK PINE</t>
  </si>
  <si>
    <t>420080501</t>
  </si>
  <si>
    <t>EAST BRANCH CLUB JACK PINE</t>
  </si>
  <si>
    <t>420110501</t>
  </si>
  <si>
    <t>ELECTION DAY JACK PINE</t>
  </si>
  <si>
    <t>R &amp; R TIMBER PRODUCTS INC</t>
  </si>
  <si>
    <t>420360301</t>
  </si>
  <si>
    <t>GOOSE MARSH PINE</t>
  </si>
  <si>
    <t>POMEROY FOREST PRODUCTS, INC.</t>
  </si>
  <si>
    <t>420160401</t>
  </si>
  <si>
    <t>GRAND MARAIS ROAD JACK PINE</t>
  </si>
  <si>
    <t>420350401</t>
  </si>
  <si>
    <t>HENDRICKS MIX</t>
  </si>
  <si>
    <t>420180401</t>
  </si>
  <si>
    <t>HOMESTEAD LAKE JACK PINE</t>
  </si>
  <si>
    <t>420150401</t>
  </si>
  <si>
    <t>IMPOUNDMENT MIX</t>
  </si>
  <si>
    <t>420120501</t>
  </si>
  <si>
    <t>KERRY/BUSH JACK PINE</t>
  </si>
  <si>
    <t>420210401</t>
  </si>
  <si>
    <t>LITTLE PERCH LAKE JACK PINE</t>
  </si>
  <si>
    <t>420370401</t>
  </si>
  <si>
    <t>MERGING ROWS RED PINE</t>
  </si>
  <si>
    <t>420300401</t>
  </si>
  <si>
    <t>PRATT LAKE PINE</t>
  </si>
  <si>
    <t>420160501</t>
  </si>
  <si>
    <t>RANDOLPH LAKE JACK PINE</t>
  </si>
  <si>
    <t>420140501</t>
  </si>
  <si>
    <t>REED AND GREEN JACK PINE</t>
  </si>
  <si>
    <t>LAWRENCE ALDRICH &amp; SONS INC.</t>
  </si>
  <si>
    <t>420130501</t>
  </si>
  <si>
    <t>ROBINSON CAMP JACK PINE</t>
  </si>
  <si>
    <t>420340401</t>
  </si>
  <si>
    <t>THIRD CREEK ASPEN</t>
  </si>
  <si>
    <t>420230401</t>
  </si>
  <si>
    <t>THREE MILE JACK PINE</t>
  </si>
  <si>
    <t>420240401</t>
  </si>
  <si>
    <t>THREE MILE RED PINE</t>
  </si>
  <si>
    <t>420060501</t>
  </si>
  <si>
    <t>UNDERPLANTED PINE</t>
  </si>
  <si>
    <t>420360401</t>
  </si>
  <si>
    <t>WHIPPOORWILL RED PINE</t>
  </si>
  <si>
    <t>420180501</t>
  </si>
  <si>
    <t>DOLLARVILLE JACK PINE</t>
  </si>
  <si>
    <t>420390401</t>
  </si>
  <si>
    <t>HULBERT ISLAND HARDWOODS</t>
  </si>
  <si>
    <t>420090501</t>
  </si>
  <si>
    <t>MCTIVER LAKE MIX</t>
  </si>
  <si>
    <t>420170501</t>
  </si>
  <si>
    <t>NATALIE MIX</t>
  </si>
  <si>
    <t>420100501</t>
  </si>
  <si>
    <t>STUART LAKE MIX</t>
  </si>
  <si>
    <t>420270501</t>
  </si>
  <si>
    <t>442 MIX</t>
  </si>
  <si>
    <t>420370501</t>
  </si>
  <si>
    <t>BARRETT LAKE MIX</t>
  </si>
  <si>
    <t>DOMTAR INDUSTRIES INC.</t>
  </si>
  <si>
    <t>420360501</t>
  </si>
  <si>
    <t>CAMP 7 LAKE HARDWOOD</t>
  </si>
  <si>
    <t>420200501</t>
  </si>
  <si>
    <t>COMPARTMENT 1 RED PINE</t>
  </si>
  <si>
    <t>420300501</t>
  </si>
  <si>
    <t>GILLETTE CAMP ASPEN</t>
  </si>
  <si>
    <t>SCOTT KORENICH</t>
  </si>
  <si>
    <t>420290501</t>
  </si>
  <si>
    <t>HALFWAY LAKE MIX</t>
  </si>
  <si>
    <t>420330501</t>
  </si>
  <si>
    <t>MIDDLE SAGE ASPEN</t>
  </si>
  <si>
    <t>420320501</t>
  </si>
  <si>
    <t>MISSING BRIDGE MIX</t>
  </si>
  <si>
    <t>420260501</t>
  </si>
  <si>
    <t>NEW ACCESS HARDWOOD</t>
  </si>
  <si>
    <t>420310501</t>
  </si>
  <si>
    <t>QUARRY ROAD BIRCH</t>
  </si>
  <si>
    <t>420400501</t>
  </si>
  <si>
    <t>REXTON RE-TRY HARDWOOD</t>
  </si>
  <si>
    <t>420340501</t>
  </si>
  <si>
    <t>ROCKY RIDGE ASPEN</t>
  </si>
  <si>
    <t>420380501</t>
  </si>
  <si>
    <t>WILLIAMS ROAD PINE</t>
  </si>
  <si>
    <t>420060601</t>
  </si>
  <si>
    <t>CHURCH CAMP JACK PINE</t>
  </si>
  <si>
    <t>420020601</t>
  </si>
  <si>
    <t>FOUR CORNERS JACK PINE</t>
  </si>
  <si>
    <t>420010601</t>
  </si>
  <si>
    <t>MOOSE TRACK JACK PINE</t>
  </si>
  <si>
    <t>420410501</t>
  </si>
  <si>
    <t>NORTH STEELE'S ASPEN</t>
  </si>
  <si>
    <t>420390501</t>
  </si>
  <si>
    <t>STEELE'S CAMP ASPEN</t>
  </si>
  <si>
    <t>420260601</t>
  </si>
  <si>
    <t>7 MILE MIX</t>
  </si>
  <si>
    <t>KEWEENAW TIMBER HARVESTING</t>
  </si>
  <si>
    <t>420190601</t>
  </si>
  <si>
    <t>BAIRD CREEK ASPEN</t>
  </si>
  <si>
    <t>420080601</t>
  </si>
  <si>
    <t>BETSY RIVER PINE</t>
  </si>
  <si>
    <t>420110601</t>
  </si>
  <si>
    <t>COMPARTMENT 38 JACK PINE</t>
  </si>
  <si>
    <t>420280601</t>
  </si>
  <si>
    <t>DARRELL'S RED PINE</t>
  </si>
  <si>
    <t>420180601</t>
  </si>
  <si>
    <t>LITTLE LAKE HARBOR RED PINE</t>
  </si>
  <si>
    <t>420250601</t>
  </si>
  <si>
    <t>PALE MARKER PINE</t>
  </si>
  <si>
    <t>420270601</t>
  </si>
  <si>
    <t>PUDDING PINE</t>
  </si>
  <si>
    <t>420090601</t>
  </si>
  <si>
    <t>RAINBOW LODGE JACK PINE</t>
  </si>
  <si>
    <t>420220601</t>
  </si>
  <si>
    <t>SCHAAF LAKE PINE</t>
  </si>
  <si>
    <t>420120601</t>
  </si>
  <si>
    <t>SOUTH WIDEWATERS JACK PINE</t>
  </si>
  <si>
    <t>CLARENCE MCNAMARA LOGGING</t>
  </si>
  <si>
    <t>420230601</t>
  </si>
  <si>
    <t>W. READY LAKE PINE MIX</t>
  </si>
  <si>
    <t>420150601</t>
  </si>
  <si>
    <t>CAMP SNORT LOWLAND TIMBER</t>
  </si>
  <si>
    <t>RICHARD BROW &amp; SONS</t>
  </si>
  <si>
    <t>420140601</t>
  </si>
  <si>
    <t>COMPARTMENT 116 MIX</t>
  </si>
  <si>
    <t>420170601</t>
  </si>
  <si>
    <t>COMPARTMENT 126 ASPEN</t>
  </si>
  <si>
    <t>420160601</t>
  </si>
  <si>
    <t>WEST BRANCH SAGE ASPEN</t>
  </si>
  <si>
    <t xml:space="preserve">                                  as of February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</si>
</sst>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8557</v>
      </c>
      <c r="L17" s="30"/>
    </row>
    <row r="18" spans="4:12" ht="12.75">
      <c r="D18" s="12" t="s">
        <v>37</v>
      </c>
      <c r="G18" s="21">
        <f>DSUM(DATABASE,5,U15:U16)</f>
        <v>132879.3</v>
      </c>
      <c r="L18" s="30"/>
    </row>
    <row r="19" spans="4:12" ht="12.75">
      <c r="D19" s="12" t="s">
        <v>34</v>
      </c>
      <c r="G19" s="18">
        <f>DSUM(DATABASE,6,V15:V16)</f>
        <v>6703310.3</v>
      </c>
      <c r="L19" s="30"/>
    </row>
    <row r="20" spans="4:12" ht="12.75">
      <c r="D20" s="12" t="s">
        <v>38</v>
      </c>
      <c r="G20" s="18">
        <f>DSUM(DATABASE,7,W15:W16)</f>
        <v>2505044.13</v>
      </c>
      <c r="L20" s="30"/>
    </row>
    <row r="21" spans="4:12" ht="12.75">
      <c r="D21" s="12" t="s">
        <v>35</v>
      </c>
      <c r="E21" s="22"/>
      <c r="F21" s="22"/>
      <c r="G21" s="18">
        <f>+G19-G20</f>
        <v>4198266.17</v>
      </c>
      <c r="L21" s="30"/>
    </row>
    <row r="22" spans="4:12" ht="12.75">
      <c r="D22" s="12" t="s">
        <v>44</v>
      </c>
      <c r="E22" s="22"/>
      <c r="F22" s="22"/>
      <c r="G22" s="45">
        <f>+G20/G19</f>
        <v>0.3737025466358017</v>
      </c>
      <c r="L22" s="30"/>
    </row>
    <row r="23" spans="4:12" ht="12.75">
      <c r="D23" s="12" t="s">
        <v>40</v>
      </c>
      <c r="E23" s="22"/>
      <c r="F23" s="22"/>
      <c r="G23" s="59">
        <v>39127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3.0748078850651517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19</v>
      </c>
      <c r="F31" s="1">
        <v>453.8</v>
      </c>
      <c r="G31" s="37">
        <v>8938.35</v>
      </c>
      <c r="H31" s="37">
        <v>8938.35</v>
      </c>
      <c r="I31" s="47">
        <v>37943</v>
      </c>
      <c r="J31" s="47">
        <v>39082</v>
      </c>
      <c r="K31" s="47">
        <v>39082</v>
      </c>
      <c r="L31" s="30">
        <v>-45</v>
      </c>
      <c r="M31" s="30" t="s">
        <v>53</v>
      </c>
      <c r="N31" s="48">
        <v>1139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123</v>
      </c>
      <c r="F32" s="1">
        <v>1716</v>
      </c>
      <c r="G32" s="37">
        <v>95697.99</v>
      </c>
      <c r="H32" s="37">
        <v>95697.99</v>
      </c>
      <c r="I32" s="47">
        <v>38674</v>
      </c>
      <c r="J32" s="47">
        <v>39082</v>
      </c>
      <c r="K32" s="47">
        <v>39082</v>
      </c>
      <c r="L32" s="30">
        <v>-45</v>
      </c>
      <c r="M32" s="30" t="s">
        <v>53</v>
      </c>
      <c r="N32" s="48">
        <v>408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40</v>
      </c>
      <c r="F33" s="1">
        <v>767</v>
      </c>
      <c r="G33" s="37">
        <v>7482.1</v>
      </c>
      <c r="H33" s="37">
        <v>7482.1</v>
      </c>
      <c r="I33" s="47">
        <v>37480</v>
      </c>
      <c r="J33" s="47">
        <v>38457</v>
      </c>
      <c r="K33" s="47">
        <v>39156</v>
      </c>
      <c r="L33" s="30">
        <v>29</v>
      </c>
      <c r="M33" s="30" t="s">
        <v>58</v>
      </c>
      <c r="N33" s="48">
        <v>1676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119</v>
      </c>
      <c r="F34" s="1">
        <v>1877.8</v>
      </c>
      <c r="G34" s="37">
        <v>47289.78</v>
      </c>
      <c r="H34" s="37">
        <v>4728.98</v>
      </c>
      <c r="I34" s="47">
        <v>37883</v>
      </c>
      <c r="J34" s="47">
        <v>38822</v>
      </c>
      <c r="K34" s="47">
        <v>39187</v>
      </c>
      <c r="L34" s="30">
        <v>60</v>
      </c>
      <c r="M34" s="30" t="s">
        <v>58</v>
      </c>
      <c r="N34" s="48">
        <v>1304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186</v>
      </c>
      <c r="F35" s="1">
        <v>3882.6</v>
      </c>
      <c r="G35" s="37">
        <v>90723.91</v>
      </c>
      <c r="H35" s="37">
        <v>31753.37</v>
      </c>
      <c r="I35" s="47">
        <v>37925</v>
      </c>
      <c r="J35" s="47">
        <v>39187</v>
      </c>
      <c r="K35" s="47">
        <v>39187</v>
      </c>
      <c r="L35" s="30">
        <v>60</v>
      </c>
      <c r="M35" s="30" t="s">
        <v>63</v>
      </c>
      <c r="N35" s="48">
        <v>1262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94</v>
      </c>
      <c r="F36" s="1">
        <v>677.4</v>
      </c>
      <c r="G36" s="37">
        <v>11581.68</v>
      </c>
      <c r="H36" s="37">
        <v>1158.12</v>
      </c>
      <c r="I36" s="47">
        <v>37959</v>
      </c>
      <c r="J36" s="47">
        <v>39187</v>
      </c>
      <c r="K36" s="47">
        <v>39187</v>
      </c>
      <c r="L36" s="30">
        <v>60</v>
      </c>
      <c r="M36" s="30" t="s">
        <v>53</v>
      </c>
      <c r="N36" s="48">
        <v>1228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119</v>
      </c>
      <c r="F37" s="1">
        <v>1835</v>
      </c>
      <c r="G37" s="37">
        <v>39909.85</v>
      </c>
      <c r="H37" s="37">
        <v>18546.91</v>
      </c>
      <c r="I37" s="47">
        <v>37861</v>
      </c>
      <c r="J37" s="47">
        <v>38822</v>
      </c>
      <c r="K37" s="47">
        <v>39187</v>
      </c>
      <c r="L37" s="30">
        <v>60</v>
      </c>
      <c r="M37" s="30" t="s">
        <v>68</v>
      </c>
      <c r="N37" s="48">
        <v>1326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98</v>
      </c>
      <c r="F38" s="1">
        <v>2232.2</v>
      </c>
      <c r="G38" s="37">
        <v>60451.75</v>
      </c>
      <c r="H38" s="37">
        <v>7858.73</v>
      </c>
      <c r="I38" s="47">
        <v>37959</v>
      </c>
      <c r="J38" s="47">
        <v>39187</v>
      </c>
      <c r="K38" s="47">
        <v>39187</v>
      </c>
      <c r="L38" s="30">
        <v>60</v>
      </c>
      <c r="M38" s="30" t="s">
        <v>53</v>
      </c>
      <c r="N38" s="48">
        <v>1228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82</v>
      </c>
      <c r="F39" s="1">
        <v>1642.2</v>
      </c>
      <c r="G39" s="37">
        <v>35184.6</v>
      </c>
      <c r="H39" s="37">
        <v>35184.6</v>
      </c>
      <c r="I39" s="47">
        <v>38337</v>
      </c>
      <c r="J39" s="47">
        <v>39187</v>
      </c>
      <c r="K39" s="47">
        <v>39187</v>
      </c>
      <c r="L39" s="30">
        <v>60</v>
      </c>
      <c r="M39" s="30" t="s">
        <v>73</v>
      </c>
      <c r="N39" s="48">
        <v>850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107</v>
      </c>
      <c r="F40" s="1">
        <v>1616.2</v>
      </c>
      <c r="G40" s="37">
        <v>39796.95</v>
      </c>
      <c r="H40" s="37">
        <v>3979.7</v>
      </c>
      <c r="I40" s="47">
        <v>37959</v>
      </c>
      <c r="J40" s="47">
        <v>39187</v>
      </c>
      <c r="K40" s="47">
        <v>39187</v>
      </c>
      <c r="L40" s="30">
        <v>60</v>
      </c>
      <c r="M40" s="30" t="s">
        <v>53</v>
      </c>
      <c r="N40" s="48">
        <v>1228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261</v>
      </c>
      <c r="F41" s="1">
        <v>1688.6</v>
      </c>
      <c r="G41" s="37">
        <v>41026.3</v>
      </c>
      <c r="H41" s="37">
        <v>36923.68</v>
      </c>
      <c r="I41" s="47">
        <v>37973</v>
      </c>
      <c r="J41" s="47">
        <v>39263</v>
      </c>
      <c r="K41" s="47">
        <v>39263</v>
      </c>
      <c r="L41" s="5">
        <v>136</v>
      </c>
      <c r="M41" s="46" t="s">
        <v>58</v>
      </c>
      <c r="N41" s="2">
        <v>1290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30</v>
      </c>
      <c r="F42" s="1">
        <v>208.8</v>
      </c>
      <c r="G42" s="37">
        <v>20296.98</v>
      </c>
      <c r="H42" s="37">
        <v>2029.7</v>
      </c>
      <c r="I42" s="47">
        <v>38532</v>
      </c>
      <c r="J42" s="47">
        <v>39447</v>
      </c>
      <c r="K42" s="47">
        <v>39447</v>
      </c>
      <c r="L42" s="30">
        <v>320</v>
      </c>
      <c r="M42" s="30" t="s">
        <v>80</v>
      </c>
      <c r="N42" s="48">
        <v>915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187</v>
      </c>
      <c r="F43" s="1">
        <v>2470.8</v>
      </c>
      <c r="G43" s="37">
        <v>270606.32</v>
      </c>
      <c r="H43" s="37">
        <v>200449.12</v>
      </c>
      <c r="I43" s="47">
        <v>38112</v>
      </c>
      <c r="J43" s="47">
        <v>39082</v>
      </c>
      <c r="K43" s="47">
        <v>39447</v>
      </c>
      <c r="L43" s="30">
        <v>320</v>
      </c>
      <c r="M43" s="30" t="s">
        <v>83</v>
      </c>
      <c r="N43" s="48">
        <v>1335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55</v>
      </c>
      <c r="F44" s="1">
        <v>365.8</v>
      </c>
      <c r="G44" s="37">
        <v>34085.2</v>
      </c>
      <c r="H44" s="37">
        <v>3408.52</v>
      </c>
      <c r="I44" s="47">
        <v>38532</v>
      </c>
      <c r="J44" s="47">
        <v>39447</v>
      </c>
      <c r="K44" s="47">
        <v>39447</v>
      </c>
      <c r="L44" s="30">
        <v>320</v>
      </c>
      <c r="M44" s="30" t="s">
        <v>80</v>
      </c>
      <c r="N44" s="48">
        <v>915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89</v>
      </c>
      <c r="F45" s="1">
        <v>642.4</v>
      </c>
      <c r="G45" s="37">
        <v>78847.37</v>
      </c>
      <c r="H45" s="37">
        <v>78847.37</v>
      </c>
      <c r="I45" s="47">
        <v>38260</v>
      </c>
      <c r="J45" s="47">
        <v>39447</v>
      </c>
      <c r="K45" s="47">
        <v>39447</v>
      </c>
      <c r="L45" s="30">
        <v>320</v>
      </c>
      <c r="M45" s="30" t="s">
        <v>88</v>
      </c>
      <c r="N45" s="48">
        <v>1187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258</v>
      </c>
      <c r="F46" s="1">
        <v>2311.8</v>
      </c>
      <c r="G46" s="37">
        <v>379038.3</v>
      </c>
      <c r="H46" s="37">
        <v>263337.77</v>
      </c>
      <c r="I46" s="47">
        <v>38112</v>
      </c>
      <c r="J46" s="47">
        <v>39082</v>
      </c>
      <c r="K46" s="47">
        <v>39447</v>
      </c>
      <c r="L46" s="30">
        <v>320</v>
      </c>
      <c r="M46" s="30" t="s">
        <v>83</v>
      </c>
      <c r="N46" s="48">
        <v>1335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203</v>
      </c>
      <c r="F47" s="1">
        <v>3109.4</v>
      </c>
      <c r="G47" s="37">
        <v>102484.88</v>
      </c>
      <c r="H47" s="37">
        <v>51355.29</v>
      </c>
      <c r="I47" s="47">
        <v>37973</v>
      </c>
      <c r="J47" s="47">
        <v>39082</v>
      </c>
      <c r="K47" s="47">
        <v>39447</v>
      </c>
      <c r="L47" s="30">
        <v>320</v>
      </c>
      <c r="M47" s="30" t="s">
        <v>58</v>
      </c>
      <c r="N47" s="48">
        <v>1474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76</v>
      </c>
      <c r="F48" s="1">
        <v>820</v>
      </c>
      <c r="G48" s="37">
        <v>116861.4</v>
      </c>
      <c r="H48" s="37">
        <v>11686.14</v>
      </c>
      <c r="I48" s="47">
        <v>38477</v>
      </c>
      <c r="J48" s="47">
        <v>39447</v>
      </c>
      <c r="K48" s="47">
        <v>39447</v>
      </c>
      <c r="L48" s="30">
        <v>320</v>
      </c>
      <c r="M48" s="30" t="s">
        <v>83</v>
      </c>
      <c r="N48" s="48">
        <v>970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95</v>
      </c>
      <c r="F49" s="1">
        <v>1657</v>
      </c>
      <c r="G49" s="37">
        <v>42352.65</v>
      </c>
      <c r="H49" s="37">
        <v>4235.27</v>
      </c>
      <c r="I49" s="47">
        <v>38273</v>
      </c>
      <c r="J49" s="47">
        <v>39447</v>
      </c>
      <c r="K49" s="47">
        <v>39447</v>
      </c>
      <c r="L49" s="30">
        <v>320</v>
      </c>
      <c r="M49" s="30" t="s">
        <v>53</v>
      </c>
      <c r="N49" s="48">
        <v>1174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51</v>
      </c>
      <c r="D50" s="2" t="s">
        <v>98</v>
      </c>
      <c r="E50" s="1">
        <v>27</v>
      </c>
      <c r="F50" s="1">
        <v>436.2</v>
      </c>
      <c r="G50" s="37">
        <v>25730.55</v>
      </c>
      <c r="H50" s="37">
        <v>2573.06</v>
      </c>
      <c r="I50" s="47">
        <v>38233</v>
      </c>
      <c r="J50" s="47">
        <v>39447</v>
      </c>
      <c r="K50" s="47">
        <v>39447</v>
      </c>
      <c r="L50" s="30">
        <v>320</v>
      </c>
      <c r="M50" s="30" t="s">
        <v>99</v>
      </c>
      <c r="N50" s="48">
        <v>1214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82</v>
      </c>
      <c r="F51" s="1">
        <v>1600</v>
      </c>
      <c r="G51" s="37">
        <v>200797.1</v>
      </c>
      <c r="H51" s="37">
        <v>200797.1</v>
      </c>
      <c r="I51" s="47">
        <v>38475</v>
      </c>
      <c r="J51" s="47">
        <v>39447</v>
      </c>
      <c r="K51" s="47">
        <v>39447</v>
      </c>
      <c r="L51" s="30">
        <v>320</v>
      </c>
      <c r="M51" s="30" t="s">
        <v>102</v>
      </c>
      <c r="N51" s="48">
        <v>972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56</v>
      </c>
      <c r="F52" s="1">
        <v>772</v>
      </c>
      <c r="G52" s="37">
        <v>41695.72</v>
      </c>
      <c r="H52" s="37">
        <v>18346.12</v>
      </c>
      <c r="I52" s="47">
        <v>38268</v>
      </c>
      <c r="J52" s="47">
        <v>39447</v>
      </c>
      <c r="K52" s="47">
        <v>39447</v>
      </c>
      <c r="L52" s="30">
        <v>320</v>
      </c>
      <c r="M52" s="30" t="s">
        <v>105</v>
      </c>
      <c r="N52" s="48">
        <v>1179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76</v>
      </c>
      <c r="F53" s="1">
        <v>905</v>
      </c>
      <c r="G53" s="37">
        <v>51216</v>
      </c>
      <c r="H53" s="37">
        <v>51216</v>
      </c>
      <c r="I53" s="47">
        <v>38141</v>
      </c>
      <c r="J53" s="47">
        <v>39447</v>
      </c>
      <c r="K53" s="47">
        <v>39447</v>
      </c>
      <c r="L53" s="30">
        <v>320</v>
      </c>
      <c r="M53" s="30" t="s">
        <v>108</v>
      </c>
      <c r="N53" s="48">
        <v>1306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185</v>
      </c>
      <c r="F54" s="1">
        <v>2508</v>
      </c>
      <c r="G54" s="37">
        <v>108688.07</v>
      </c>
      <c r="H54" s="37">
        <v>89298.72</v>
      </c>
      <c r="I54" s="47">
        <v>37782</v>
      </c>
      <c r="J54" s="47">
        <v>39082</v>
      </c>
      <c r="K54" s="47">
        <v>39447</v>
      </c>
      <c r="L54" s="30">
        <v>320</v>
      </c>
      <c r="M54" s="30" t="s">
        <v>108</v>
      </c>
      <c r="N54" s="48">
        <v>1665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125</v>
      </c>
      <c r="F55" s="1">
        <v>1726</v>
      </c>
      <c r="G55" s="37">
        <v>94578.55</v>
      </c>
      <c r="H55" s="37">
        <v>42560.35</v>
      </c>
      <c r="I55" s="47">
        <v>38457</v>
      </c>
      <c r="J55" s="47">
        <v>39447</v>
      </c>
      <c r="K55" s="47">
        <v>39447</v>
      </c>
      <c r="L55" s="30">
        <v>320</v>
      </c>
      <c r="M55" s="30" t="s">
        <v>108</v>
      </c>
      <c r="N55" s="48">
        <v>990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71</v>
      </c>
      <c r="F56" s="1">
        <v>700.1</v>
      </c>
      <c r="G56" s="37">
        <v>44293.1</v>
      </c>
      <c r="H56" s="37">
        <v>4429.31</v>
      </c>
      <c r="I56" s="47">
        <v>38516</v>
      </c>
      <c r="J56" s="47">
        <v>39447</v>
      </c>
      <c r="K56" s="47">
        <v>39447</v>
      </c>
      <c r="L56" s="30">
        <v>320</v>
      </c>
      <c r="M56" s="30" t="s">
        <v>115</v>
      </c>
      <c r="N56" s="48">
        <v>931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281</v>
      </c>
      <c r="F57" s="1">
        <v>5276.6</v>
      </c>
      <c r="G57" s="37">
        <v>296936.94</v>
      </c>
      <c r="H57" s="37">
        <v>83142.33</v>
      </c>
      <c r="I57" s="47">
        <v>37985</v>
      </c>
      <c r="J57" s="47">
        <v>39082</v>
      </c>
      <c r="K57" s="47">
        <v>39447</v>
      </c>
      <c r="L57" s="30">
        <v>320</v>
      </c>
      <c r="M57" s="30" t="s">
        <v>118</v>
      </c>
      <c r="N57" s="48">
        <v>1462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169</v>
      </c>
      <c r="F58" s="1">
        <v>3299</v>
      </c>
      <c r="G58" s="37">
        <v>218063.9</v>
      </c>
      <c r="H58" s="37">
        <v>130838.33</v>
      </c>
      <c r="I58" s="47">
        <v>38484</v>
      </c>
      <c r="J58" s="47">
        <v>39447</v>
      </c>
      <c r="K58" s="47">
        <v>39447</v>
      </c>
      <c r="L58" s="30">
        <v>320</v>
      </c>
      <c r="M58" s="30" t="s">
        <v>99</v>
      </c>
      <c r="N58" s="48">
        <v>963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83</v>
      </c>
      <c r="F59" s="1">
        <v>951.6</v>
      </c>
      <c r="G59" s="37">
        <v>50991.75</v>
      </c>
      <c r="H59" s="37">
        <v>34674.39</v>
      </c>
      <c r="I59" s="47">
        <v>38484</v>
      </c>
      <c r="J59" s="47">
        <v>39447</v>
      </c>
      <c r="K59" s="47">
        <v>39447</v>
      </c>
      <c r="L59" s="30">
        <v>320</v>
      </c>
      <c r="M59" s="30" t="s">
        <v>58</v>
      </c>
      <c r="N59" s="48">
        <v>963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76</v>
      </c>
      <c r="F60" s="1">
        <v>1289</v>
      </c>
      <c r="G60" s="37">
        <v>73743.69</v>
      </c>
      <c r="H60" s="37">
        <v>33922.1</v>
      </c>
      <c r="I60" s="47">
        <v>38268</v>
      </c>
      <c r="J60" s="47">
        <v>39447</v>
      </c>
      <c r="K60" s="47">
        <v>39447</v>
      </c>
      <c r="L60" s="30">
        <v>320</v>
      </c>
      <c r="M60" s="30" t="s">
        <v>105</v>
      </c>
      <c r="N60" s="48">
        <v>1179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98</v>
      </c>
      <c r="F61" s="1">
        <v>1693.6</v>
      </c>
      <c r="G61" s="37">
        <v>57030.85</v>
      </c>
      <c r="H61" s="37">
        <v>5703.09</v>
      </c>
      <c r="I61" s="47">
        <v>38273</v>
      </c>
      <c r="J61" s="47">
        <v>39447</v>
      </c>
      <c r="K61" s="47">
        <v>39447</v>
      </c>
      <c r="L61" s="30">
        <v>320</v>
      </c>
      <c r="M61" s="30" t="s">
        <v>53</v>
      </c>
      <c r="N61" s="48">
        <v>1174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84</v>
      </c>
      <c r="F62" s="1">
        <v>1257.4</v>
      </c>
      <c r="G62" s="37">
        <v>79760</v>
      </c>
      <c r="H62" s="37">
        <v>7976</v>
      </c>
      <c r="I62" s="47">
        <v>38516</v>
      </c>
      <c r="J62" s="47">
        <v>39447</v>
      </c>
      <c r="K62" s="47">
        <v>39447</v>
      </c>
      <c r="L62" s="30">
        <v>320</v>
      </c>
      <c r="M62" s="30" t="s">
        <v>115</v>
      </c>
      <c r="N62" s="48">
        <v>931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47</v>
      </c>
      <c r="F63" s="1">
        <v>759</v>
      </c>
      <c r="G63" s="37">
        <v>43961.28</v>
      </c>
      <c r="H63" s="37">
        <v>43961.28</v>
      </c>
      <c r="I63" s="47">
        <v>38268</v>
      </c>
      <c r="J63" s="47">
        <v>39447</v>
      </c>
      <c r="K63" s="47">
        <v>39447</v>
      </c>
      <c r="L63" s="30">
        <v>320</v>
      </c>
      <c r="M63" s="30" t="s">
        <v>105</v>
      </c>
      <c r="N63" s="48">
        <v>1179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147</v>
      </c>
      <c r="F64" s="1">
        <v>1515.6</v>
      </c>
      <c r="G64" s="37">
        <v>86285.3</v>
      </c>
      <c r="H64" s="37">
        <v>8628.53</v>
      </c>
      <c r="I64" s="47">
        <v>38470</v>
      </c>
      <c r="J64" s="47">
        <v>39447</v>
      </c>
      <c r="K64" s="47">
        <v>39447</v>
      </c>
      <c r="L64" s="30">
        <v>320</v>
      </c>
      <c r="M64" s="30" t="s">
        <v>99</v>
      </c>
      <c r="N64" s="48">
        <v>977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40</v>
      </c>
      <c r="F65" s="1">
        <v>709.2</v>
      </c>
      <c r="G65" s="37">
        <v>46256.44</v>
      </c>
      <c r="H65" s="37">
        <v>4625.64</v>
      </c>
      <c r="I65" s="47">
        <v>38342</v>
      </c>
      <c r="J65" s="47">
        <v>39447</v>
      </c>
      <c r="K65" s="47">
        <v>39447</v>
      </c>
      <c r="L65" s="30">
        <v>320</v>
      </c>
      <c r="M65" s="30" t="s">
        <v>53</v>
      </c>
      <c r="N65" s="48">
        <v>1105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186</v>
      </c>
      <c r="F66" s="1">
        <v>3112</v>
      </c>
      <c r="G66" s="37">
        <v>226954.57</v>
      </c>
      <c r="H66" s="37">
        <v>22695.46</v>
      </c>
      <c r="I66" s="47">
        <v>38519</v>
      </c>
      <c r="J66" s="47">
        <v>39447</v>
      </c>
      <c r="K66" s="47">
        <v>39447</v>
      </c>
      <c r="L66" s="30">
        <v>320</v>
      </c>
      <c r="M66" s="30" t="s">
        <v>58</v>
      </c>
      <c r="N66" s="48">
        <v>928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220</v>
      </c>
      <c r="F67" s="1">
        <v>2676</v>
      </c>
      <c r="G67" s="37">
        <v>193153.68</v>
      </c>
      <c r="H67" s="37">
        <v>92713.77</v>
      </c>
      <c r="I67" s="47">
        <v>38524</v>
      </c>
      <c r="J67" s="47">
        <v>39447</v>
      </c>
      <c r="K67" s="47">
        <v>39447</v>
      </c>
      <c r="L67" s="30">
        <v>320</v>
      </c>
      <c r="M67" s="30" t="s">
        <v>139</v>
      </c>
      <c r="N67" s="48">
        <v>923</v>
      </c>
      <c r="O67" s="48"/>
      <c r="P67" s="48"/>
      <c r="Q67" s="48"/>
      <c r="R67" s="48"/>
    </row>
    <row r="68" spans="2:18" s="2" customFormat="1" ht="9.75">
      <c r="B68" s="66" t="s">
        <v>140</v>
      </c>
      <c r="C68" s="64" t="s">
        <v>51</v>
      </c>
      <c r="D68" s="2" t="s">
        <v>141</v>
      </c>
      <c r="E68" s="1">
        <v>43</v>
      </c>
      <c r="F68" s="1">
        <v>557</v>
      </c>
      <c r="G68" s="37">
        <v>39051.27</v>
      </c>
      <c r="H68" s="37">
        <v>3905.13</v>
      </c>
      <c r="I68" s="47">
        <v>38524</v>
      </c>
      <c r="J68" s="47">
        <v>39447</v>
      </c>
      <c r="K68" s="47">
        <v>39447</v>
      </c>
      <c r="L68" s="30">
        <v>320</v>
      </c>
      <c r="M68" s="30" t="s">
        <v>139</v>
      </c>
      <c r="N68" s="48">
        <v>923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82</v>
      </c>
      <c r="F69" s="1">
        <v>1813.4</v>
      </c>
      <c r="G69" s="37">
        <v>85298.65</v>
      </c>
      <c r="H69" s="37">
        <v>31560.5</v>
      </c>
      <c r="I69" s="47">
        <v>38484</v>
      </c>
      <c r="J69" s="47">
        <v>39447</v>
      </c>
      <c r="K69" s="47">
        <v>39447</v>
      </c>
      <c r="L69" s="30">
        <v>320</v>
      </c>
      <c r="M69" s="30" t="s">
        <v>58</v>
      </c>
      <c r="N69" s="48">
        <v>963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61</v>
      </c>
      <c r="F70" s="1">
        <v>1071</v>
      </c>
      <c r="G70" s="37">
        <v>62360.7</v>
      </c>
      <c r="H70" s="37">
        <v>6236.07</v>
      </c>
      <c r="I70" s="47">
        <v>38342</v>
      </c>
      <c r="J70" s="47">
        <v>39447</v>
      </c>
      <c r="K70" s="47">
        <v>39447</v>
      </c>
      <c r="L70" s="30">
        <v>320</v>
      </c>
      <c r="M70" s="30" t="s">
        <v>53</v>
      </c>
      <c r="N70" s="48">
        <v>1105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46</v>
      </c>
      <c r="F71" s="1">
        <v>552.6</v>
      </c>
      <c r="G71" s="37">
        <v>66996.75</v>
      </c>
      <c r="H71" s="37">
        <v>6699.68</v>
      </c>
      <c r="I71" s="47">
        <v>38260</v>
      </c>
      <c r="J71" s="47">
        <v>39447</v>
      </c>
      <c r="K71" s="47">
        <v>39447</v>
      </c>
      <c r="L71" s="30">
        <v>320</v>
      </c>
      <c r="M71" s="30" t="s">
        <v>88</v>
      </c>
      <c r="N71" s="48">
        <v>1187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58</v>
      </c>
      <c r="F72" s="1">
        <v>483</v>
      </c>
      <c r="G72" s="37">
        <v>28062.3</v>
      </c>
      <c r="H72" s="37">
        <v>2806.23</v>
      </c>
      <c r="I72" s="47">
        <v>38519</v>
      </c>
      <c r="J72" s="47">
        <v>39447</v>
      </c>
      <c r="K72" s="47">
        <v>39447</v>
      </c>
      <c r="L72" s="30">
        <v>320</v>
      </c>
      <c r="M72" s="30" t="s">
        <v>108</v>
      </c>
      <c r="N72" s="48">
        <v>928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24</v>
      </c>
      <c r="F73" s="1">
        <v>406</v>
      </c>
      <c r="G73" s="37">
        <v>20496.12</v>
      </c>
      <c r="H73" s="37">
        <v>2049.61</v>
      </c>
      <c r="I73" s="47">
        <v>38478</v>
      </c>
      <c r="J73" s="47">
        <v>39447</v>
      </c>
      <c r="K73" s="47">
        <v>39447</v>
      </c>
      <c r="L73" s="30">
        <v>320</v>
      </c>
      <c r="M73" s="30" t="s">
        <v>53</v>
      </c>
      <c r="N73" s="48">
        <v>969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109</v>
      </c>
      <c r="F74" s="1">
        <v>2118</v>
      </c>
      <c r="G74" s="37">
        <v>156959.8</v>
      </c>
      <c r="H74" s="37">
        <v>15695.98</v>
      </c>
      <c r="I74" s="47">
        <v>38545</v>
      </c>
      <c r="J74" s="47">
        <v>39553</v>
      </c>
      <c r="K74" s="47">
        <v>39553</v>
      </c>
      <c r="L74" s="30">
        <v>426</v>
      </c>
      <c r="M74" s="30" t="s">
        <v>58</v>
      </c>
      <c r="N74" s="48">
        <v>1008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82</v>
      </c>
      <c r="F75" s="1">
        <v>1078.6</v>
      </c>
      <c r="G75" s="37">
        <v>50589.25</v>
      </c>
      <c r="H75" s="37">
        <v>50589.25</v>
      </c>
      <c r="I75" s="47">
        <v>38337</v>
      </c>
      <c r="J75" s="47">
        <v>39553</v>
      </c>
      <c r="K75" s="47">
        <v>39553</v>
      </c>
      <c r="L75" s="30">
        <v>426</v>
      </c>
      <c r="M75" s="30" t="s">
        <v>73</v>
      </c>
      <c r="N75" s="48">
        <v>1216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128</v>
      </c>
      <c r="F76" s="1">
        <v>1770.8</v>
      </c>
      <c r="G76" s="37">
        <v>74543.86</v>
      </c>
      <c r="H76" s="37">
        <v>7454.39</v>
      </c>
      <c r="I76" s="47">
        <v>38457</v>
      </c>
      <c r="J76" s="47">
        <v>39553</v>
      </c>
      <c r="K76" s="47">
        <v>39553</v>
      </c>
      <c r="L76" s="30">
        <v>426</v>
      </c>
      <c r="M76" s="30" t="s">
        <v>63</v>
      </c>
      <c r="N76" s="48">
        <v>1096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39</v>
      </c>
      <c r="F77" s="1">
        <v>436.5</v>
      </c>
      <c r="G77" s="37">
        <v>21959.92</v>
      </c>
      <c r="H77" s="37">
        <v>2195.99</v>
      </c>
      <c r="I77" s="47">
        <v>38545</v>
      </c>
      <c r="J77" s="47">
        <v>39553</v>
      </c>
      <c r="K77" s="47">
        <v>39553</v>
      </c>
      <c r="L77" s="30">
        <v>426</v>
      </c>
      <c r="M77" s="30" t="s">
        <v>58</v>
      </c>
      <c r="N77" s="48">
        <v>1008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136</v>
      </c>
      <c r="F78" s="1">
        <v>1860</v>
      </c>
      <c r="G78" s="37">
        <v>70226.76</v>
      </c>
      <c r="H78" s="37">
        <v>7022.68</v>
      </c>
      <c r="I78" s="47">
        <v>38457</v>
      </c>
      <c r="J78" s="47">
        <v>39553</v>
      </c>
      <c r="K78" s="47">
        <v>39553</v>
      </c>
      <c r="L78" s="30">
        <v>426</v>
      </c>
      <c r="M78" s="30" t="s">
        <v>63</v>
      </c>
      <c r="N78" s="48">
        <v>1096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42</v>
      </c>
      <c r="F79" s="1">
        <v>674</v>
      </c>
      <c r="G79" s="37">
        <v>21780.6</v>
      </c>
      <c r="H79" s="37">
        <v>2178.06</v>
      </c>
      <c r="I79" s="47">
        <v>38659</v>
      </c>
      <c r="J79" s="47">
        <v>39813</v>
      </c>
      <c r="K79" s="47">
        <v>39813</v>
      </c>
      <c r="L79" s="30">
        <v>686</v>
      </c>
      <c r="M79" s="30" t="s">
        <v>68</v>
      </c>
      <c r="N79" s="48">
        <v>1154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65</v>
      </c>
      <c r="F80" s="1">
        <v>1159.4</v>
      </c>
      <c r="G80" s="37">
        <v>38342.45</v>
      </c>
      <c r="H80" s="37">
        <v>3834.24</v>
      </c>
      <c r="I80" s="47">
        <v>38740</v>
      </c>
      <c r="J80" s="47">
        <v>39813</v>
      </c>
      <c r="K80" s="47">
        <v>39813</v>
      </c>
      <c r="L80" s="30">
        <v>686</v>
      </c>
      <c r="M80" s="30" t="s">
        <v>166</v>
      </c>
      <c r="N80" s="48">
        <v>1073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88</v>
      </c>
      <c r="F81" s="1">
        <v>1142.4</v>
      </c>
      <c r="G81" s="37">
        <v>50184.45</v>
      </c>
      <c r="H81" s="37">
        <v>50184.45</v>
      </c>
      <c r="I81" s="47">
        <v>38708</v>
      </c>
      <c r="J81" s="47">
        <v>39813</v>
      </c>
      <c r="K81" s="47">
        <v>39813</v>
      </c>
      <c r="L81" s="30">
        <v>686</v>
      </c>
      <c r="M81" s="30" t="s">
        <v>68</v>
      </c>
      <c r="N81" s="48">
        <v>1105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74</v>
      </c>
      <c r="F82" s="1">
        <v>389</v>
      </c>
      <c r="G82" s="37">
        <v>30786.5</v>
      </c>
      <c r="H82" s="37">
        <v>3078.65</v>
      </c>
      <c r="I82" s="47">
        <v>38646</v>
      </c>
      <c r="J82" s="47">
        <v>39813</v>
      </c>
      <c r="K82" s="47">
        <v>39813</v>
      </c>
      <c r="L82" s="30">
        <v>686</v>
      </c>
      <c r="M82" s="30" t="s">
        <v>99</v>
      </c>
      <c r="N82" s="48">
        <v>1167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62</v>
      </c>
      <c r="F83" s="1">
        <v>910</v>
      </c>
      <c r="G83" s="37">
        <v>27058.25</v>
      </c>
      <c r="H83" s="37">
        <v>3788.16</v>
      </c>
      <c r="I83" s="47">
        <v>38715</v>
      </c>
      <c r="J83" s="47">
        <v>39813</v>
      </c>
      <c r="K83" s="47">
        <v>39813</v>
      </c>
      <c r="L83" s="30">
        <v>686</v>
      </c>
      <c r="M83" s="30" t="s">
        <v>173</v>
      </c>
      <c r="N83" s="48">
        <v>1098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170</v>
      </c>
      <c r="F84" s="1">
        <v>2461.2</v>
      </c>
      <c r="G84" s="37">
        <v>90395.11</v>
      </c>
      <c r="H84" s="37">
        <v>9039.51</v>
      </c>
      <c r="I84" s="47">
        <v>38673</v>
      </c>
      <c r="J84" s="47">
        <v>39813</v>
      </c>
      <c r="K84" s="47">
        <v>39813</v>
      </c>
      <c r="L84" s="30">
        <v>686</v>
      </c>
      <c r="M84" s="30" t="s">
        <v>58</v>
      </c>
      <c r="N84" s="48">
        <v>1140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138</v>
      </c>
      <c r="F85" s="1">
        <v>2809</v>
      </c>
      <c r="G85" s="37">
        <v>90227.55</v>
      </c>
      <c r="H85" s="37">
        <v>9022.76</v>
      </c>
      <c r="I85" s="47">
        <v>38723</v>
      </c>
      <c r="J85" s="47">
        <v>39813</v>
      </c>
      <c r="K85" s="47">
        <v>39813</v>
      </c>
      <c r="L85" s="30">
        <v>686</v>
      </c>
      <c r="M85" s="30" t="s">
        <v>53</v>
      </c>
      <c r="N85" s="48">
        <v>1090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59</v>
      </c>
      <c r="F86" s="1">
        <v>1181.8</v>
      </c>
      <c r="G86" s="37">
        <v>36604.92</v>
      </c>
      <c r="H86" s="37">
        <v>3660.49</v>
      </c>
      <c r="I86" s="47">
        <v>38723</v>
      </c>
      <c r="J86" s="47">
        <v>39813</v>
      </c>
      <c r="K86" s="47">
        <v>39813</v>
      </c>
      <c r="L86" s="30">
        <v>686</v>
      </c>
      <c r="M86" s="30" t="s">
        <v>53</v>
      </c>
      <c r="N86" s="48">
        <v>1090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75</v>
      </c>
      <c r="F87" s="1">
        <v>786.2</v>
      </c>
      <c r="G87" s="37">
        <v>21343.9</v>
      </c>
      <c r="H87" s="37">
        <v>2134.39</v>
      </c>
      <c r="I87" s="47">
        <v>38673</v>
      </c>
      <c r="J87" s="47">
        <v>39813</v>
      </c>
      <c r="K87" s="47">
        <v>39813</v>
      </c>
      <c r="L87" s="30">
        <v>686</v>
      </c>
      <c r="M87" s="30" t="s">
        <v>58</v>
      </c>
      <c r="N87" s="48">
        <v>1140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29</v>
      </c>
      <c r="F88" s="1">
        <v>563.8</v>
      </c>
      <c r="G88" s="37">
        <v>13211.06</v>
      </c>
      <c r="H88" s="37">
        <v>1321.11</v>
      </c>
      <c r="I88" s="47">
        <v>38722</v>
      </c>
      <c r="J88" s="47">
        <v>39813</v>
      </c>
      <c r="K88" s="47">
        <v>39813</v>
      </c>
      <c r="L88" s="30">
        <v>686</v>
      </c>
      <c r="M88" s="30" t="s">
        <v>58</v>
      </c>
      <c r="N88" s="48">
        <v>1091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167</v>
      </c>
      <c r="F89" s="1">
        <v>2156.6</v>
      </c>
      <c r="G89" s="37">
        <v>123649.75</v>
      </c>
      <c r="H89" s="37">
        <v>18229.36</v>
      </c>
      <c r="I89" s="47">
        <v>38862</v>
      </c>
      <c r="J89" s="47">
        <v>39813</v>
      </c>
      <c r="K89" s="47">
        <v>39813</v>
      </c>
      <c r="L89" s="30">
        <v>686</v>
      </c>
      <c r="M89" s="30" t="s">
        <v>166</v>
      </c>
      <c r="N89" s="48">
        <v>951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174</v>
      </c>
      <c r="F90" s="1">
        <v>3919</v>
      </c>
      <c r="G90" s="37">
        <v>145304.2</v>
      </c>
      <c r="H90" s="37">
        <v>14530.42</v>
      </c>
      <c r="I90" s="47">
        <v>38723</v>
      </c>
      <c r="J90" s="47">
        <v>39813</v>
      </c>
      <c r="K90" s="47">
        <v>39813</v>
      </c>
      <c r="L90" s="30">
        <v>686</v>
      </c>
      <c r="M90" s="30" t="s">
        <v>53</v>
      </c>
      <c r="N90" s="48">
        <v>1090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28</v>
      </c>
      <c r="F91" s="1">
        <v>290.8</v>
      </c>
      <c r="G91" s="37">
        <v>13990.7</v>
      </c>
      <c r="H91" s="37">
        <v>1399.07</v>
      </c>
      <c r="I91" s="47">
        <v>38691</v>
      </c>
      <c r="J91" s="47">
        <v>39813</v>
      </c>
      <c r="K91" s="47">
        <v>39813</v>
      </c>
      <c r="L91" s="30">
        <v>686</v>
      </c>
      <c r="M91" s="30" t="s">
        <v>68</v>
      </c>
      <c r="N91" s="48">
        <v>1122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129</v>
      </c>
      <c r="F92" s="1">
        <v>2262</v>
      </c>
      <c r="G92" s="37">
        <v>85914.65</v>
      </c>
      <c r="H92" s="37">
        <v>8591.47</v>
      </c>
      <c r="I92" s="47">
        <v>38975</v>
      </c>
      <c r="J92" s="47">
        <v>39994</v>
      </c>
      <c r="K92" s="47">
        <v>39994</v>
      </c>
      <c r="L92" s="30">
        <v>867</v>
      </c>
      <c r="M92" s="30" t="s">
        <v>53</v>
      </c>
      <c r="N92" s="48">
        <v>1019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101</v>
      </c>
      <c r="F93" s="1">
        <v>1579</v>
      </c>
      <c r="G93" s="37">
        <v>71802.07</v>
      </c>
      <c r="H93" s="37">
        <v>7180.21</v>
      </c>
      <c r="I93" s="47">
        <v>38975</v>
      </c>
      <c r="J93" s="47">
        <v>39994</v>
      </c>
      <c r="K93" s="47">
        <v>39994</v>
      </c>
      <c r="L93" s="30">
        <v>867</v>
      </c>
      <c r="M93" s="30" t="s">
        <v>53</v>
      </c>
      <c r="N93" s="48">
        <v>1019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182</v>
      </c>
      <c r="F94" s="1">
        <v>4227</v>
      </c>
      <c r="G94" s="37">
        <v>236488.23</v>
      </c>
      <c r="H94" s="37">
        <v>236488.23</v>
      </c>
      <c r="I94" s="47">
        <v>38967</v>
      </c>
      <c r="J94" s="47">
        <v>39994</v>
      </c>
      <c r="K94" s="47">
        <v>39994</v>
      </c>
      <c r="L94" s="30">
        <v>867</v>
      </c>
      <c r="M94" s="30" t="s">
        <v>58</v>
      </c>
      <c r="N94" s="48">
        <v>1027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77</v>
      </c>
      <c r="F95" s="1">
        <v>1832.4</v>
      </c>
      <c r="G95" s="37">
        <v>68811.48</v>
      </c>
      <c r="H95" s="37">
        <v>6881.15</v>
      </c>
      <c r="I95" s="47">
        <v>38873</v>
      </c>
      <c r="J95" s="47">
        <v>39994</v>
      </c>
      <c r="K95" s="47">
        <v>39994</v>
      </c>
      <c r="L95" s="30">
        <v>867</v>
      </c>
      <c r="M95" s="30" t="s">
        <v>58</v>
      </c>
      <c r="N95" s="48">
        <v>1121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67</v>
      </c>
      <c r="F96" s="1">
        <v>1611.2</v>
      </c>
      <c r="G96" s="37">
        <v>55941.6</v>
      </c>
      <c r="H96" s="37">
        <v>5594.16</v>
      </c>
      <c r="I96" s="47">
        <v>38873</v>
      </c>
      <c r="J96" s="47">
        <v>39994</v>
      </c>
      <c r="K96" s="47">
        <v>39994</v>
      </c>
      <c r="L96" s="30">
        <v>867</v>
      </c>
      <c r="M96" s="30" t="s">
        <v>58</v>
      </c>
      <c r="N96" s="48">
        <v>1121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124</v>
      </c>
      <c r="F97" s="1">
        <v>2064.2</v>
      </c>
      <c r="G97" s="37">
        <v>77577.1</v>
      </c>
      <c r="H97" s="37">
        <v>7757.71</v>
      </c>
      <c r="I97" s="47">
        <v>39105</v>
      </c>
      <c r="J97" s="47">
        <v>40178</v>
      </c>
      <c r="K97" s="47">
        <v>40178</v>
      </c>
      <c r="L97" s="30">
        <v>1051</v>
      </c>
      <c r="M97" s="30" t="s">
        <v>202</v>
      </c>
      <c r="N97" s="48">
        <v>1073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51</v>
      </c>
      <c r="D98" s="2" t="s">
        <v>204</v>
      </c>
      <c r="E98" s="1">
        <v>64</v>
      </c>
      <c r="F98" s="1">
        <v>1301</v>
      </c>
      <c r="G98" s="37">
        <v>47665.4</v>
      </c>
      <c r="H98" s="37">
        <v>4766.54</v>
      </c>
      <c r="I98" s="47">
        <v>38939</v>
      </c>
      <c r="J98" s="47">
        <v>40178</v>
      </c>
      <c r="K98" s="47">
        <v>40178</v>
      </c>
      <c r="L98" s="30">
        <v>1051</v>
      </c>
      <c r="M98" s="30" t="s">
        <v>63</v>
      </c>
      <c r="N98" s="48">
        <v>1239</v>
      </c>
      <c r="O98" s="48"/>
      <c r="P98" s="48"/>
      <c r="Q98" s="48"/>
      <c r="R98" s="48"/>
    </row>
    <row r="99" spans="2:18" s="2" customFormat="1" ht="9.75">
      <c r="B99" s="66" t="s">
        <v>205</v>
      </c>
      <c r="C99" s="64" t="s">
        <v>51</v>
      </c>
      <c r="D99" s="2" t="s">
        <v>206</v>
      </c>
      <c r="E99" s="1">
        <v>304</v>
      </c>
      <c r="F99" s="1">
        <v>5706</v>
      </c>
      <c r="G99" s="37">
        <v>285522.83</v>
      </c>
      <c r="H99" s="37">
        <v>28552.28</v>
      </c>
      <c r="I99" s="47">
        <v>39030</v>
      </c>
      <c r="J99" s="47">
        <v>40178</v>
      </c>
      <c r="K99" s="47">
        <v>40178</v>
      </c>
      <c r="L99" s="30">
        <v>1051</v>
      </c>
      <c r="M99" s="30" t="s">
        <v>53</v>
      </c>
      <c r="N99" s="48">
        <v>1148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51</v>
      </c>
      <c r="D100" s="2" t="s">
        <v>208</v>
      </c>
      <c r="E100" s="1">
        <v>74</v>
      </c>
      <c r="F100" s="1">
        <v>1541</v>
      </c>
      <c r="G100" s="37">
        <v>77527.71</v>
      </c>
      <c r="H100" s="37">
        <v>7752.77</v>
      </c>
      <c r="I100" s="47">
        <v>39016</v>
      </c>
      <c r="J100" s="47">
        <v>40178</v>
      </c>
      <c r="K100" s="47">
        <v>40178</v>
      </c>
      <c r="L100" s="30">
        <v>1051</v>
      </c>
      <c r="M100" s="30" t="s">
        <v>58</v>
      </c>
      <c r="N100" s="48">
        <v>1162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77</v>
      </c>
      <c r="F101" s="1">
        <v>712.6</v>
      </c>
      <c r="G101" s="37">
        <v>82508.04</v>
      </c>
      <c r="H101" s="37">
        <v>8250.8</v>
      </c>
      <c r="I101" s="47">
        <v>39059</v>
      </c>
      <c r="J101" s="47">
        <v>40178</v>
      </c>
      <c r="K101" s="47">
        <v>40178</v>
      </c>
      <c r="L101" s="30">
        <v>1051</v>
      </c>
      <c r="M101" s="30" t="s">
        <v>88</v>
      </c>
      <c r="N101" s="48">
        <v>1119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34</v>
      </c>
      <c r="F102" s="1">
        <v>259</v>
      </c>
      <c r="G102" s="37">
        <v>30938.97</v>
      </c>
      <c r="H102" s="37">
        <v>3093.9</v>
      </c>
      <c r="I102" s="47">
        <v>39038</v>
      </c>
      <c r="J102" s="47">
        <v>40178</v>
      </c>
      <c r="K102" s="47">
        <v>40178</v>
      </c>
      <c r="L102" s="30">
        <v>1051</v>
      </c>
      <c r="M102" s="30" t="s">
        <v>88</v>
      </c>
      <c r="N102" s="48">
        <v>1140</v>
      </c>
      <c r="O102" s="48"/>
      <c r="P102" s="48"/>
      <c r="Q102" s="48"/>
      <c r="R102" s="48"/>
    </row>
    <row r="103" spans="2:18" s="2" customFormat="1" ht="9.75">
      <c r="B103" s="66" t="s">
        <v>213</v>
      </c>
      <c r="C103" s="64" t="s">
        <v>51</v>
      </c>
      <c r="D103" s="2" t="s">
        <v>214</v>
      </c>
      <c r="E103" s="1">
        <v>35</v>
      </c>
      <c r="F103" s="1">
        <v>214.4</v>
      </c>
      <c r="G103" s="37">
        <v>26249.41</v>
      </c>
      <c r="H103" s="37">
        <v>2624.94</v>
      </c>
      <c r="I103" s="47">
        <v>39071</v>
      </c>
      <c r="J103" s="47">
        <v>40178</v>
      </c>
      <c r="K103" s="47">
        <v>40178</v>
      </c>
      <c r="L103" s="30">
        <v>1051</v>
      </c>
      <c r="M103" s="30" t="s">
        <v>88</v>
      </c>
      <c r="N103" s="48">
        <v>1107</v>
      </c>
      <c r="O103" s="48"/>
      <c r="P103" s="48"/>
      <c r="Q103" s="48"/>
      <c r="R103" s="48"/>
    </row>
    <row r="104" spans="2:18" s="2" customFormat="1" ht="9.75">
      <c r="B104" s="66" t="s">
        <v>215</v>
      </c>
      <c r="C104" s="64" t="s">
        <v>51</v>
      </c>
      <c r="D104" s="2" t="s">
        <v>216</v>
      </c>
      <c r="E104" s="1">
        <v>57</v>
      </c>
      <c r="F104" s="1">
        <v>652.4</v>
      </c>
      <c r="G104" s="37">
        <v>45301.8</v>
      </c>
      <c r="H104" s="37">
        <v>4530.18</v>
      </c>
      <c r="I104" s="47">
        <v>39059</v>
      </c>
      <c r="J104" s="47">
        <v>39082</v>
      </c>
      <c r="K104" s="47">
        <v>40178</v>
      </c>
      <c r="L104" s="30">
        <v>1051</v>
      </c>
      <c r="M104" s="30" t="s">
        <v>88</v>
      </c>
      <c r="N104" s="48">
        <v>1119</v>
      </c>
      <c r="O104" s="48"/>
      <c r="P104" s="48"/>
      <c r="Q104" s="48"/>
      <c r="R104" s="48"/>
    </row>
    <row r="105" spans="2:18" s="2" customFormat="1" ht="9.75">
      <c r="B105" s="66" t="s">
        <v>217</v>
      </c>
      <c r="C105" s="64" t="s">
        <v>51</v>
      </c>
      <c r="D105" s="2" t="s">
        <v>218</v>
      </c>
      <c r="E105" s="1">
        <v>160</v>
      </c>
      <c r="F105" s="1">
        <v>3491</v>
      </c>
      <c r="G105" s="37">
        <v>182556.05</v>
      </c>
      <c r="H105" s="37">
        <v>18255.61</v>
      </c>
      <c r="I105" s="47">
        <v>39030</v>
      </c>
      <c r="J105" s="47">
        <v>40178</v>
      </c>
      <c r="K105" s="47">
        <v>40178</v>
      </c>
      <c r="L105" s="30">
        <v>1051</v>
      </c>
      <c r="M105" s="30" t="s">
        <v>53</v>
      </c>
      <c r="N105" s="48">
        <v>1148</v>
      </c>
      <c r="O105" s="48"/>
      <c r="P105" s="48"/>
      <c r="Q105" s="48"/>
      <c r="R105" s="48"/>
    </row>
    <row r="106" spans="2:18" s="2" customFormat="1" ht="9.75">
      <c r="B106" s="66" t="s">
        <v>219</v>
      </c>
      <c r="C106" s="64" t="s">
        <v>51</v>
      </c>
      <c r="D106" s="2" t="s">
        <v>220</v>
      </c>
      <c r="E106" s="1">
        <v>121</v>
      </c>
      <c r="F106" s="1">
        <v>2642</v>
      </c>
      <c r="G106" s="37">
        <v>112216.93</v>
      </c>
      <c r="H106" s="37">
        <v>76307.51</v>
      </c>
      <c r="I106" s="47">
        <v>39030</v>
      </c>
      <c r="J106" s="47">
        <v>40178</v>
      </c>
      <c r="K106" s="47">
        <v>40178</v>
      </c>
      <c r="L106" s="30">
        <v>1051</v>
      </c>
      <c r="M106" s="30" t="s">
        <v>58</v>
      </c>
      <c r="N106" s="48">
        <v>1148</v>
      </c>
      <c r="O106" s="48"/>
      <c r="P106" s="48"/>
      <c r="Q106" s="48"/>
      <c r="R106" s="48"/>
    </row>
    <row r="107" spans="2:18" s="2" customFormat="1" ht="9.75">
      <c r="B107" s="66" t="s">
        <v>221</v>
      </c>
      <c r="C107" s="64" t="s">
        <v>51</v>
      </c>
      <c r="D107" s="2" t="s">
        <v>222</v>
      </c>
      <c r="E107" s="1">
        <v>84</v>
      </c>
      <c r="F107" s="1">
        <v>1833</v>
      </c>
      <c r="G107" s="37">
        <v>100356.75</v>
      </c>
      <c r="H107" s="37">
        <v>10035.68</v>
      </c>
      <c r="I107" s="47">
        <v>38968</v>
      </c>
      <c r="J107" s="47">
        <v>40178</v>
      </c>
      <c r="K107" s="47">
        <v>40178</v>
      </c>
      <c r="L107" s="30">
        <v>1051</v>
      </c>
      <c r="M107" s="30" t="s">
        <v>223</v>
      </c>
      <c r="N107" s="48">
        <v>1210</v>
      </c>
      <c r="O107" s="48"/>
      <c r="P107" s="48"/>
      <c r="Q107" s="48"/>
      <c r="R107" s="48"/>
    </row>
    <row r="108" spans="2:18" s="2" customFormat="1" ht="9.75">
      <c r="B108" s="66" t="s">
        <v>224</v>
      </c>
      <c r="C108" s="64" t="s">
        <v>51</v>
      </c>
      <c r="D108" s="2" t="s">
        <v>225</v>
      </c>
      <c r="E108" s="1">
        <v>38</v>
      </c>
      <c r="F108" s="1">
        <v>693.3</v>
      </c>
      <c r="G108" s="37">
        <v>28006.26</v>
      </c>
      <c r="H108" s="37">
        <v>14003.13</v>
      </c>
      <c r="I108" s="47">
        <v>39030</v>
      </c>
      <c r="J108" s="47">
        <v>40178</v>
      </c>
      <c r="K108" s="47">
        <v>40178</v>
      </c>
      <c r="L108" s="30">
        <v>1051</v>
      </c>
      <c r="M108" s="30" t="s">
        <v>58</v>
      </c>
      <c r="N108" s="48">
        <v>1148</v>
      </c>
      <c r="O108" s="48"/>
      <c r="P108" s="48"/>
      <c r="Q108" s="48"/>
      <c r="R108" s="48"/>
    </row>
    <row r="109" spans="2:18" s="2" customFormat="1" ht="9.75">
      <c r="B109" s="66" t="s">
        <v>226</v>
      </c>
      <c r="C109" s="64" t="s">
        <v>51</v>
      </c>
      <c r="D109" s="2" t="s">
        <v>227</v>
      </c>
      <c r="E109" s="1">
        <v>29</v>
      </c>
      <c r="F109" s="1">
        <v>390</v>
      </c>
      <c r="G109" s="37">
        <v>8125.35</v>
      </c>
      <c r="H109" s="37">
        <v>821.54</v>
      </c>
      <c r="I109" s="47">
        <v>39036</v>
      </c>
      <c r="J109" s="47">
        <v>40238</v>
      </c>
      <c r="K109" s="47">
        <v>40238</v>
      </c>
      <c r="L109" s="30">
        <v>1111</v>
      </c>
      <c r="M109" s="30" t="s">
        <v>228</v>
      </c>
      <c r="N109" s="48">
        <v>1202</v>
      </c>
      <c r="O109" s="48"/>
      <c r="P109" s="48"/>
      <c r="Q109" s="48"/>
      <c r="R109" s="48"/>
    </row>
    <row r="110" spans="2:18" s="2" customFormat="1" ht="9.75">
      <c r="B110" s="66" t="s">
        <v>229</v>
      </c>
      <c r="C110" s="64" t="s">
        <v>51</v>
      </c>
      <c r="D110" s="2" t="s">
        <v>230</v>
      </c>
      <c r="E110" s="1">
        <v>243</v>
      </c>
      <c r="F110" s="1">
        <v>3027.6</v>
      </c>
      <c r="G110" s="37">
        <v>101915</v>
      </c>
      <c r="H110" s="37">
        <v>35670.25</v>
      </c>
      <c r="I110" s="47">
        <v>39036</v>
      </c>
      <c r="J110" s="47">
        <v>40238</v>
      </c>
      <c r="K110" s="47">
        <v>40238</v>
      </c>
      <c r="L110" s="30">
        <v>1111</v>
      </c>
      <c r="M110" s="30" t="s">
        <v>228</v>
      </c>
      <c r="N110" s="48">
        <v>1202</v>
      </c>
      <c r="O110" s="48"/>
      <c r="P110" s="48"/>
      <c r="Q110" s="48"/>
      <c r="R110" s="48"/>
    </row>
    <row r="111" spans="2:18" s="2" customFormat="1" ht="9.75">
      <c r="B111" s="66" t="s">
        <v>231</v>
      </c>
      <c r="C111" s="64" t="s">
        <v>51</v>
      </c>
      <c r="D111" s="2" t="s">
        <v>232</v>
      </c>
      <c r="E111" s="1">
        <v>220</v>
      </c>
      <c r="F111" s="1">
        <v>3383.6</v>
      </c>
      <c r="G111" s="37">
        <v>92703.08</v>
      </c>
      <c r="H111" s="37">
        <v>9270.31</v>
      </c>
      <c r="I111" s="47">
        <v>39002</v>
      </c>
      <c r="J111" s="47">
        <v>40238</v>
      </c>
      <c r="K111" s="47">
        <v>40238</v>
      </c>
      <c r="L111" s="30">
        <v>1111</v>
      </c>
      <c r="M111" s="30" t="s">
        <v>58</v>
      </c>
      <c r="N111" s="48">
        <v>1236</v>
      </c>
      <c r="O111" s="48"/>
      <c r="P111" s="48"/>
      <c r="Q111" s="48"/>
      <c r="R111" s="48"/>
    </row>
    <row r="112" spans="2:18" s="2" customFormat="1" ht="9.75">
      <c r="B112" s="66" t="s">
        <v>233</v>
      </c>
      <c r="C112" s="64" t="s">
        <v>51</v>
      </c>
      <c r="D112" s="2" t="s">
        <v>234</v>
      </c>
      <c r="E112" s="1">
        <v>64</v>
      </c>
      <c r="F112" s="1">
        <v>1705.4</v>
      </c>
      <c r="G112" s="37">
        <v>42962.92</v>
      </c>
      <c r="H112" s="37">
        <v>4296.29</v>
      </c>
      <c r="I112" s="47">
        <v>39057</v>
      </c>
      <c r="J112" s="47">
        <v>40283</v>
      </c>
      <c r="K112" s="47">
        <v>40283</v>
      </c>
      <c r="L112" s="30">
        <v>1156</v>
      </c>
      <c r="M112" s="30" t="s">
        <v>53</v>
      </c>
      <c r="N112" s="48">
        <v>1226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