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<sst xmlns="http://schemas.openxmlformats.org/spreadsheetml/2006/main" count="464" uniqueCount="271">
  <si>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</si>
  <si>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</si>
  <si>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</si>
  <si>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</si>
  <si>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</si>
  <si>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</si>
  <si>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</si>
  <si>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</si>
  <si>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</si>
  <si>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</si>
  <si>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</si>
  <si>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</si>
  <si>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</si>
  <si>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</si>
  <si>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</si>
  <si>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</si>
  <si>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</si>
  <si>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</si>
  <si>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</si>
  <si>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</si>
  <si>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</si>
  <si>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</si>
  <si>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</si>
  <si>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</si>
  <si>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</si>
  <si>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</si>
  <si>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</si>
  <si>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</si>
  <si>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</si>
  <si>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</si>
  <si>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</si>
  <si>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</si>
  <si>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</si>
  <si>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</si>
  <si>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</si>
  <si>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</si>
  <si>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</si>
  <si>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</si>
  <si>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</si>
  <si>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</si>
  <si>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</si>
  <si>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</si>
  <si>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</si>
  <si>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</si>
  <si>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</si>
  <si>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</si>
  <si>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</si>
  <si>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</si>
  <si>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</si>
  <si>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</si>
  <si>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420470902</t>
  </si>
  <si>
    <t>1</t>
  </si>
  <si>
    <t xml:space="preserve">COUNTY ROAD 378 WIDENING      </t>
  </si>
  <si>
    <t>GENE HOLBROOK &amp; SONS FOR.PROD.</t>
  </si>
  <si>
    <t>420280601</t>
  </si>
  <si>
    <t xml:space="preserve">DARRELL'S RED PINE            </t>
  </si>
  <si>
    <t xml:space="preserve">HYDROLAKE, INC.               </t>
  </si>
  <si>
    <t>420170601</t>
  </si>
  <si>
    <t xml:space="preserve">COMPARTMENT 126 ASPEN         </t>
  </si>
  <si>
    <t xml:space="preserve">WJZ &amp; SONS HARVESTING, INC.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</si>
  <si>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</si>
  <si>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</si>
  <si>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</si>
  <si>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</si>
  <si>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</si>
  <si>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420150301</t>
  </si>
  <si>
    <t xml:space="preserve">END OF THE SAGE MIX           </t>
  </si>
  <si>
    <t xml:space="preserve">ZELLAR EXCAVATING COMPANY     </t>
  </si>
  <si>
    <t>420450301</t>
  </si>
  <si>
    <t xml:space="preserve">WOLF RUN MIX                  </t>
  </si>
  <si>
    <t>420160601</t>
  </si>
  <si>
    <t xml:space="preserve">WEST BRANCH SAGE ASPEN        </t>
  </si>
  <si>
    <t>420360601</t>
  </si>
  <si>
    <t>2</t>
  </si>
  <si>
    <t xml:space="preserve">FREEMAN CREEK HARDWOODS       </t>
  </si>
  <si>
    <t>420210901</t>
  </si>
  <si>
    <t xml:space="preserve">COMPARTMENT 31 HARDWOODS      </t>
  </si>
  <si>
    <t>420180601</t>
  </si>
  <si>
    <t xml:space="preserve">LITTLE LAKE HARBOR RED PINE   </t>
  </si>
  <si>
    <t>420350601</t>
  </si>
  <si>
    <t xml:space="preserve">ATWOOD CREEK ASPEN/SPRUCE MIX </t>
  </si>
  <si>
    <t>420410501</t>
  </si>
  <si>
    <t xml:space="preserve">NORTH STEELE'S ASPEN          </t>
  </si>
  <si>
    <t>420070701</t>
  </si>
  <si>
    <t xml:space="preserve">SKI TRAIL HARDWOODS           </t>
  </si>
  <si>
    <t xml:space="preserve">KERR FOREST MANAGEMENT, INC.  </t>
  </si>
  <si>
    <t>420300701</t>
  </si>
  <si>
    <t xml:space="preserve">SPINCICH LAKE ASPEN           </t>
  </si>
  <si>
    <t xml:space="preserve">R &amp; R TIMBER PRODUCTS INC     </t>
  </si>
  <si>
    <t>420350701</t>
  </si>
  <si>
    <t xml:space="preserve">CEMENT MONUMENT JACK PINE     </t>
  </si>
  <si>
    <t xml:space="preserve">J.M. LONGYEAR, LLC            </t>
  </si>
  <si>
    <t>420080601</t>
  </si>
  <si>
    <t xml:space="preserve">BETSY RIVER PINE              </t>
  </si>
  <si>
    <t>420290601</t>
  </si>
  <si>
    <t xml:space="preserve">CULHANE CREEK RED PINE        </t>
  </si>
  <si>
    <t>420360701</t>
  </si>
  <si>
    <t xml:space="preserve">BIG CORNER PINE REVISIT       </t>
  </si>
  <si>
    <t>420130801</t>
  </si>
  <si>
    <t xml:space="preserve">MERGING RIVERS JACK PINE      </t>
  </si>
  <si>
    <t xml:space="preserve">CLARENCE MCNAMARA LOGGING     </t>
  </si>
  <si>
    <t>420130601</t>
  </si>
  <si>
    <t xml:space="preserve">COMPARTMENT 55 JACK PINE      </t>
  </si>
  <si>
    <t>420370701</t>
  </si>
  <si>
    <t xml:space="preserve">COMPARTMENT 13 MIX            </t>
  </si>
  <si>
    <t>420270701</t>
  </si>
  <si>
    <t xml:space="preserve">455 ASPEN                     </t>
  </si>
  <si>
    <t>420300601</t>
  </si>
  <si>
    <t xml:space="preserve">DRY LAKES RED PINE            </t>
  </si>
  <si>
    <t>420120801</t>
  </si>
  <si>
    <t xml:space="preserve">414/410 JACK PINE             </t>
  </si>
  <si>
    <t>420230801</t>
  </si>
  <si>
    <t xml:space="preserve">OTTER SLIDE ASPEN             </t>
  </si>
  <si>
    <t>420250801</t>
  </si>
  <si>
    <t xml:space="preserve">C. 86 HARDWOOD                </t>
  </si>
  <si>
    <t xml:space="preserve">TUFFY &amp; SON L.L.C.            </t>
  </si>
  <si>
    <t>420070801</t>
  </si>
  <si>
    <t xml:space="preserve">AIRPORT LOWLAND CONIFERS      </t>
  </si>
  <si>
    <t>420510701</t>
  </si>
  <si>
    <t xml:space="preserve">SECTION 30 HARDWOODS          </t>
  </si>
  <si>
    <t>420220701</t>
  </si>
  <si>
    <t xml:space="preserve">BIG CURVE MIX                 </t>
  </si>
  <si>
    <t>420080801</t>
  </si>
  <si>
    <t xml:space="preserve">COMPARTMENT 119 LOWLAND ASPEN </t>
  </si>
  <si>
    <t>420090801</t>
  </si>
  <si>
    <t xml:space="preserve">SKYLINE RIDGES                </t>
  </si>
  <si>
    <t>420100801</t>
  </si>
  <si>
    <t xml:space="preserve">SKYLINE JACK PINE           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</si>
  <si>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</si>
  <si>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</si>
  <si>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</si>
  <si>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</si>
  <si>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</si>
  <si>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>420160801</t>
  </si>
  <si>
    <t xml:space="preserve">RPP SPRING CREEK 2            </t>
  </si>
  <si>
    <t>420150801</t>
  </si>
  <si>
    <t xml:space="preserve">RPP SPRING CREEK 1            </t>
  </si>
  <si>
    <t>420140801</t>
  </si>
  <si>
    <t xml:space="preserve">RPP EIGHT MILE PINE           </t>
  </si>
  <si>
    <t>420480801</t>
  </si>
  <si>
    <t xml:space="preserve">ED'S LAST RED PINE            </t>
  </si>
  <si>
    <t>420220801</t>
  </si>
  <si>
    <t xml:space="preserve">BEAR RANCH HARDWOOD           </t>
  </si>
  <si>
    <t>420020801</t>
  </si>
  <si>
    <t xml:space="preserve">375 TRIANGLE PINE             </t>
  </si>
  <si>
    <t xml:space="preserve">GIGUERE LOGGING, INC          </t>
  </si>
  <si>
    <t>420260801</t>
  </si>
  <si>
    <t xml:space="preserve">HIGH BANKS HARDWOODS          </t>
  </si>
  <si>
    <t xml:space="preserve">KEITH SPENCER FOREST PRODUCTS </t>
  </si>
  <si>
    <t>420190801</t>
  </si>
  <si>
    <t xml:space="preserve">PINE JUNCTION JACK PINE       </t>
  </si>
  <si>
    <t>420040901</t>
  </si>
  <si>
    <t xml:space="preserve">EAST CREEK RED PINE           </t>
  </si>
  <si>
    <t xml:space="preserve">JACK GRIBBELL LOGGING         </t>
  </si>
  <si>
    <t>420490701</t>
  </si>
  <si>
    <t xml:space="preserve">C.122 HARDWOODS               </t>
  </si>
  <si>
    <t xml:space="preserve">MIDWEST HDWDS DBA PARK FALLS  </t>
  </si>
  <si>
    <t>420480701</t>
  </si>
  <si>
    <t xml:space="preserve">OLD ENGADINE ROAD HARDWOODS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</si>
  <si>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</si>
  <si>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</si>
  <si>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</si>
  <si>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</si>
  <si>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</si>
  <si>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</si>
  <si>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</si>
  <si>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420450701</t>
  </si>
  <si>
    <t xml:space="preserve">LINTON BAIRD CREEK HARDWOODS  </t>
  </si>
  <si>
    <t>420430801</t>
  </si>
  <si>
    <t xml:space="preserve">BLUSHING LADY PINE            </t>
  </si>
  <si>
    <t xml:space="preserve">CUTTING EDGE FOREST PRODUCTS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</si>
  <si>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</si>
  <si>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</si>
  <si>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</si>
  <si>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</si>
  <si>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</si>
  <si>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</si>
  <si>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</si>
  <si>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</si>
  <si>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</si>
  <si>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420400701</t>
  </si>
  <si>
    <t xml:space="preserve">REDS LAKE MIX                 </t>
  </si>
  <si>
    <t>420070901</t>
  </si>
  <si>
    <t xml:space="preserve">COUNTY ROAD 442 HARDWOODS     </t>
  </si>
  <si>
    <t xml:space="preserve">MATELSKI LUMBER COMPANY       </t>
  </si>
  <si>
    <t>420340801</t>
  </si>
  <si>
    <t xml:space="preserve">REMNANT GRADES PINE           </t>
  </si>
  <si>
    <t>420300801</t>
  </si>
  <si>
    <t xml:space="preserve">ROLLING RIDGES RED PINE       </t>
  </si>
  <si>
    <t xml:space="preserve">BELL TIMBER, INC.             </t>
  </si>
  <si>
    <t>420310801</t>
  </si>
  <si>
    <t xml:space="preserve">MUSKRAT PATCHES RED PINE      </t>
  </si>
  <si>
    <t>420060801</t>
  </si>
  <si>
    <t xml:space="preserve">C. 109 HARDWOODS              </t>
  </si>
  <si>
    <t>420320801</t>
  </si>
  <si>
    <t xml:space="preserve">CLARK'S PARADISE MIX          </t>
  </si>
  <si>
    <t xml:space="preserve">DUBERVILLE LOGGING            </t>
  </si>
  <si>
    <t>420330701</t>
  </si>
  <si>
    <t xml:space="preserve">NEST TREE PINE                </t>
  </si>
  <si>
    <t>420400801</t>
  </si>
  <si>
    <t xml:space="preserve">W. CULHANE RED PINE           </t>
  </si>
  <si>
    <t>420330801</t>
  </si>
  <si>
    <t xml:space="preserve">MURRAY LAKE ROAD HARDWOODS    </t>
  </si>
  <si>
    <t>420390801</t>
  </si>
  <si>
    <t xml:space="preserve">CROSSROADS PINE               </t>
  </si>
  <si>
    <t>420350801</t>
  </si>
  <si>
    <t xml:space="preserve">DOUBLE PLANT RED PINE         </t>
  </si>
  <si>
    <t>420360801</t>
  </si>
  <si>
    <t xml:space="preserve">CAMP ONE PATCHES              </t>
  </si>
  <si>
    <t>420380801</t>
  </si>
  <si>
    <t xml:space="preserve">ELEVATED STAND PINE           </t>
  </si>
  <si>
    <t>420060901</t>
  </si>
  <si>
    <t xml:space="preserve">BOAT LAUNCH HARDWOODS         </t>
  </si>
  <si>
    <t>420050901</t>
  </si>
  <si>
    <t xml:space="preserve">COMPARTMENT 101 MIX           </t>
  </si>
  <si>
    <t>420120901</t>
  </si>
  <si>
    <t xml:space="preserve">PULLUP SPRUCE                 </t>
  </si>
  <si>
    <t>420080901</t>
  </si>
  <si>
    <t xml:space="preserve">HALIFAX LEAVE MIX             </t>
  </si>
  <si>
    <t xml:space="preserve">ST MARYS PAPER CORPORATION    </t>
  </si>
  <si>
    <t>420210801</t>
  </si>
  <si>
    <t xml:space="preserve">MCMILLAN MIX                  </t>
  </si>
  <si>
    <t>420460801</t>
  </si>
  <si>
    <t xml:space="preserve">RESISTANT BEECH HARDWOOD      </t>
  </si>
  <si>
    <t>420450801</t>
  </si>
  <si>
    <t xml:space="preserve">PLUM CREEK ACCESS MIX         </t>
  </si>
  <si>
    <t>420290801</t>
  </si>
  <si>
    <t xml:space="preserve">PARK BOUNDARY ASPEN           </t>
  </si>
  <si>
    <t>420240801</t>
  </si>
  <si>
    <t xml:space="preserve">SOUTH BAIRD HARDWOODS         </t>
  </si>
  <si>
    <t>420110801</t>
  </si>
  <si>
    <t xml:space="preserve">SOO JUNCTION SPRUCE           </t>
  </si>
  <si>
    <t>420220901</t>
  </si>
  <si>
    <t xml:space="preserve">TWO CREEK PINE                </t>
  </si>
  <si>
    <t>420460901</t>
  </si>
  <si>
    <t xml:space="preserve">SAND PIT HARDWOODS            </t>
  </si>
  <si>
    <t xml:space="preserve">SPENCER FOREST PRODUCTS       </t>
  </si>
  <si>
    <t>420140901</t>
  </si>
  <si>
    <t xml:space="preserve">PULLUP PINE                   </t>
  </si>
  <si>
    <t>420150901</t>
  </si>
  <si>
    <t xml:space="preserve">PRATT LAKE JACK PINE          </t>
  </si>
  <si>
    <t>420390901</t>
  </si>
  <si>
    <t xml:space="preserve">STELLWAGON HARDWOODS          </t>
  </si>
  <si>
    <t xml:space="preserve">TIMBER PRODUCTS COMPANY       </t>
  </si>
  <si>
    <t>420380901</t>
  </si>
  <si>
    <t xml:space="preserve">CAMP 7 EXPERIMENT HARDWOODS   </t>
  </si>
  <si>
    <t>420310901</t>
  </si>
  <si>
    <t xml:space="preserve">CURIOUS MARTEN ASPEN          </t>
  </si>
  <si>
    <t>420300901</t>
  </si>
  <si>
    <t xml:space="preserve">FIRST FAWN JACK PINE          </t>
  </si>
  <si>
    <t>420280901</t>
  </si>
  <si>
    <t xml:space="preserve">PARKING LOT PINE              </t>
  </si>
  <si>
    <t>420160901</t>
  </si>
  <si>
    <t xml:space="preserve">BUMPY RIDE PINE               </t>
  </si>
  <si>
    <t>420110901</t>
  </si>
  <si>
    <t xml:space="preserve">HUNGRY DOGS ASPEN/JACK PINE   </t>
  </si>
  <si>
    <t>420130901</t>
  </si>
  <si>
    <t xml:space="preserve">SECTION 34 ROAD PINE          </t>
  </si>
  <si>
    <t>420200901</t>
  </si>
  <si>
    <t xml:space="preserve">TROUT CAMP RED PINE           </t>
  </si>
  <si>
    <t>420180901</t>
  </si>
  <si>
    <t xml:space="preserve">TANK LAKE PINE                </t>
  </si>
  <si>
    <t>420090901</t>
  </si>
  <si>
    <t xml:space="preserve">SECTION 34/PULLUP ASPEN       </t>
  </si>
  <si>
    <t>420170901</t>
  </si>
  <si>
    <t xml:space="preserve">LEARNING CURVE PINE           </t>
  </si>
  <si>
    <t>420100901</t>
  </si>
  <si>
    <t xml:space="preserve">WEST WOLVERINE ASPEN          </t>
  </si>
  <si>
    <t>420290901</t>
  </si>
  <si>
    <t xml:space="preserve">KNOTCHED LOG PINE 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</si>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</sst>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3</v>
      </c>
      <c r="S11" t="s">
        <v>14</v>
      </c>
    </row>
    <row r="12" spans="4:19" ht="13.5" thickBot="1">
      <c r="D12" s="11" t="s">
        <v>27</v>
      </c>
      <c r="E12" s="33">
        <f>DCOUNT(DATABASE,11,S11:S12)</f>
        <v>92</v>
      </c>
      <c r="S12" t="s">
        <v>28</v>
      </c>
    </row>
    <row r="13" spans="4:5" ht="14.25" thickBot="1" thickTop="1">
      <c r="D13" s="16" t="s">
        <v>18</v>
      </c>
      <c r="E13" s="34">
        <f>SUM(E9:E12)</f>
        <v>97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9019</v>
      </c>
    </row>
    <row r="18" spans="4:7" ht="12.75">
      <c r="D18" s="11" t="s">
        <v>37</v>
      </c>
      <c r="G18" s="20">
        <f>DSUM(DATABASE,5,U15:U16)</f>
        <v>118526.8</v>
      </c>
    </row>
    <row r="19" spans="4:7" ht="12.75">
      <c r="D19" s="11" t="s">
        <v>34</v>
      </c>
      <c r="G19" s="17">
        <f>DSUM(DATABASE,6,V15:V16)</f>
        <v>4826311.68</v>
      </c>
    </row>
    <row r="20" spans="4:7" ht="12.75">
      <c r="D20" s="11" t="s">
        <v>38</v>
      </c>
      <c r="G20" s="17">
        <f>DSUM(DATABASE,7,W15:W16)</f>
        <v>1629143.3299999996</v>
      </c>
    </row>
    <row r="21" spans="4:7" ht="12.75">
      <c r="D21" s="11" t="s">
        <v>35</v>
      </c>
      <c r="E21" s="21"/>
      <c r="F21" s="21"/>
      <c r="G21" s="17">
        <f>+G19-G20</f>
        <v>3197168.35</v>
      </c>
    </row>
    <row r="22" spans="4:7" ht="12.75">
      <c r="D22" s="11" t="s">
        <v>44</v>
      </c>
      <c r="E22" s="21"/>
      <c r="F22" s="21"/>
      <c r="G22" s="35">
        <f>+G20/G19</f>
        <v>0.3375545215513308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3.2116085298686627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5</v>
      </c>
      <c r="F31" s="1">
        <v>104.2</v>
      </c>
      <c r="G31" s="27">
        <v>1710.2</v>
      </c>
      <c r="H31" s="27">
        <v>171.02</v>
      </c>
      <c r="I31" s="37">
        <v>40113</v>
      </c>
      <c r="J31" s="37">
        <v>40178</v>
      </c>
      <c r="K31" s="37">
        <v>40178</v>
      </c>
      <c r="L31" s="24">
        <v>-13</v>
      </c>
      <c r="M31" s="24" t="s">
        <v>53</v>
      </c>
      <c r="N31" s="38">
        <v>65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77</v>
      </c>
      <c r="F32" s="1">
        <v>712.6</v>
      </c>
      <c r="G32" s="27">
        <v>82508.04</v>
      </c>
      <c r="H32" s="27">
        <v>82508.04</v>
      </c>
      <c r="I32" s="37">
        <v>39059</v>
      </c>
      <c r="J32" s="37">
        <v>40178</v>
      </c>
      <c r="K32" s="37">
        <v>40178</v>
      </c>
      <c r="L32" s="24">
        <v>-13</v>
      </c>
      <c r="M32" s="24" t="s">
        <v>56</v>
      </c>
      <c r="N32" s="38">
        <v>1119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220</v>
      </c>
      <c r="F33" s="1">
        <v>3383.6</v>
      </c>
      <c r="G33" s="27">
        <v>92703.08</v>
      </c>
      <c r="H33" s="27">
        <v>9270.31</v>
      </c>
      <c r="I33" s="37">
        <v>39002</v>
      </c>
      <c r="J33" s="37">
        <v>40238</v>
      </c>
      <c r="K33" s="37">
        <v>40238</v>
      </c>
      <c r="L33" s="24">
        <v>47</v>
      </c>
      <c r="M33" s="24" t="s">
        <v>59</v>
      </c>
      <c r="N33" s="38">
        <v>1236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243</v>
      </c>
      <c r="F34" s="1">
        <v>3027.6</v>
      </c>
      <c r="G34" s="27">
        <v>101915</v>
      </c>
      <c r="H34" s="27">
        <v>76436.25</v>
      </c>
      <c r="I34" s="37">
        <v>39036</v>
      </c>
      <c r="J34" s="37">
        <v>40238</v>
      </c>
      <c r="K34" s="37">
        <v>40238</v>
      </c>
      <c r="L34" s="24">
        <v>47</v>
      </c>
      <c r="M34" s="24" t="s">
        <v>62</v>
      </c>
      <c r="N34" s="38">
        <v>1202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</v>
      </c>
      <c r="F35" s="1">
        <v>390</v>
      </c>
      <c r="G35" s="27">
        <v>8125.35</v>
      </c>
      <c r="H35" s="27">
        <v>821.54</v>
      </c>
      <c r="I35" s="37">
        <v>39036</v>
      </c>
      <c r="J35" s="37">
        <v>40238</v>
      </c>
      <c r="K35" s="37">
        <v>40238</v>
      </c>
      <c r="L35" s="24">
        <v>47</v>
      </c>
      <c r="M35" s="24" t="s">
        <v>62</v>
      </c>
      <c r="N35" s="38">
        <v>1202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94</v>
      </c>
      <c r="F36" s="1">
        <v>677.4</v>
      </c>
      <c r="G36" s="27">
        <v>13898.02</v>
      </c>
      <c r="H36" s="27">
        <v>3474.51</v>
      </c>
      <c r="I36" s="37">
        <v>37959</v>
      </c>
      <c r="J36" s="37">
        <v>39187</v>
      </c>
      <c r="K36" s="37">
        <v>40283</v>
      </c>
      <c r="L36" s="24">
        <v>92</v>
      </c>
      <c r="M36" s="24" t="s">
        <v>67</v>
      </c>
      <c r="N36" s="38">
        <v>2324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107</v>
      </c>
      <c r="F37" s="1">
        <v>1616.2</v>
      </c>
      <c r="G37" s="27">
        <v>44232.79</v>
      </c>
      <c r="H37" s="27">
        <v>36971.37</v>
      </c>
      <c r="I37" s="37">
        <v>37959</v>
      </c>
      <c r="J37" s="37">
        <v>39187</v>
      </c>
      <c r="K37" s="37">
        <v>40283</v>
      </c>
      <c r="L37" s="24">
        <v>92</v>
      </c>
      <c r="M37" s="24" t="s">
        <v>67</v>
      </c>
      <c r="N37" s="38">
        <v>2324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64</v>
      </c>
      <c r="F38" s="1">
        <v>1705.4</v>
      </c>
      <c r="G38" s="27">
        <v>42962.92</v>
      </c>
      <c r="H38" s="27">
        <v>4296.29</v>
      </c>
      <c r="I38" s="37">
        <v>39057</v>
      </c>
      <c r="J38" s="37">
        <v>40283</v>
      </c>
      <c r="K38" s="37">
        <v>40283</v>
      </c>
      <c r="L38" s="24">
        <v>92</v>
      </c>
      <c r="M38" s="24" t="s">
        <v>67</v>
      </c>
      <c r="N38" s="38">
        <v>1226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73</v>
      </c>
      <c r="D39" s="36" t="s">
        <v>74</v>
      </c>
      <c r="E39" s="1">
        <v>112</v>
      </c>
      <c r="F39" s="1">
        <v>1279.6</v>
      </c>
      <c r="G39" s="27">
        <v>21537.9</v>
      </c>
      <c r="H39" s="27">
        <v>2153.79</v>
      </c>
      <c r="I39" s="37">
        <v>39261</v>
      </c>
      <c r="J39" s="37">
        <v>40359</v>
      </c>
      <c r="K39" s="37">
        <v>40359</v>
      </c>
      <c r="L39" s="24">
        <v>168</v>
      </c>
      <c r="M39" s="24" t="s">
        <v>62</v>
      </c>
      <c r="N39" s="38">
        <v>1098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17</v>
      </c>
      <c r="F40" s="1">
        <v>130.2</v>
      </c>
      <c r="G40" s="27">
        <v>2579.65</v>
      </c>
      <c r="H40" s="27">
        <v>2579.65</v>
      </c>
      <c r="I40" s="37">
        <v>40029</v>
      </c>
      <c r="J40" s="37">
        <v>40359</v>
      </c>
      <c r="K40" s="37">
        <v>40359</v>
      </c>
      <c r="L40" s="24">
        <v>168</v>
      </c>
      <c r="M40" s="24" t="s">
        <v>53</v>
      </c>
      <c r="N40" s="38">
        <v>330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34</v>
      </c>
      <c r="F41" s="1">
        <v>259</v>
      </c>
      <c r="G41" s="27">
        <v>30938.97</v>
      </c>
      <c r="H41" s="27">
        <v>30938.97</v>
      </c>
      <c r="I41" s="37">
        <v>39038</v>
      </c>
      <c r="J41" s="37">
        <v>40178</v>
      </c>
      <c r="K41" s="37">
        <v>40359</v>
      </c>
      <c r="L41" s="64">
        <v>168</v>
      </c>
      <c r="M41" s="65" t="s">
        <v>56</v>
      </c>
      <c r="N41" s="2">
        <v>1321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83</v>
      </c>
      <c r="F42" s="1">
        <v>1723.4</v>
      </c>
      <c r="G42" s="27">
        <v>28971.95</v>
      </c>
      <c r="H42" s="27">
        <v>2897.2</v>
      </c>
      <c r="I42" s="37">
        <v>39402</v>
      </c>
      <c r="J42" s="37">
        <v>40359</v>
      </c>
      <c r="K42" s="37">
        <v>40359</v>
      </c>
      <c r="L42" s="24">
        <v>168</v>
      </c>
      <c r="M42" s="24" t="s">
        <v>67</v>
      </c>
      <c r="N42" s="38">
        <v>957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77</v>
      </c>
      <c r="F43" s="1">
        <v>1832.4</v>
      </c>
      <c r="G43" s="27">
        <v>70290.93</v>
      </c>
      <c r="H43" s="27">
        <v>40701.99</v>
      </c>
      <c r="I43" s="37">
        <v>38873</v>
      </c>
      <c r="J43" s="37">
        <v>39994</v>
      </c>
      <c r="K43" s="37">
        <v>40359</v>
      </c>
      <c r="L43" s="24">
        <v>168</v>
      </c>
      <c r="M43" s="24" t="s">
        <v>59</v>
      </c>
      <c r="N43" s="38">
        <v>1486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60</v>
      </c>
      <c r="F44" s="1">
        <v>542.6</v>
      </c>
      <c r="G44" s="27">
        <v>16179.8</v>
      </c>
      <c r="H44" s="27">
        <v>16179.8</v>
      </c>
      <c r="I44" s="37">
        <v>39209</v>
      </c>
      <c r="J44" s="37">
        <v>40178</v>
      </c>
      <c r="K44" s="37">
        <v>40359</v>
      </c>
      <c r="L44" s="24">
        <v>168</v>
      </c>
      <c r="M44" s="24" t="s">
        <v>85</v>
      </c>
      <c r="N44" s="38">
        <v>1150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65</v>
      </c>
      <c r="F45" s="1">
        <v>981</v>
      </c>
      <c r="G45" s="27">
        <v>24513.9</v>
      </c>
      <c r="H45" s="27">
        <v>12992.37</v>
      </c>
      <c r="I45" s="37">
        <v>39377</v>
      </c>
      <c r="J45" s="37">
        <v>40543</v>
      </c>
      <c r="K45" s="37">
        <v>40543</v>
      </c>
      <c r="L45" s="24">
        <v>352</v>
      </c>
      <c r="M45" s="24" t="s">
        <v>88</v>
      </c>
      <c r="N45" s="38">
        <v>1166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73</v>
      </c>
      <c r="D46" s="2" t="s">
        <v>90</v>
      </c>
      <c r="E46" s="1">
        <v>67</v>
      </c>
      <c r="F46" s="1">
        <v>796.6</v>
      </c>
      <c r="G46" s="27">
        <v>28016.7</v>
      </c>
      <c r="H46" s="27">
        <v>2801.67</v>
      </c>
      <c r="I46" s="37">
        <v>39455</v>
      </c>
      <c r="J46" s="37">
        <v>40543</v>
      </c>
      <c r="K46" s="37">
        <v>40543</v>
      </c>
      <c r="L46" s="24">
        <v>352</v>
      </c>
      <c r="M46" s="24" t="s">
        <v>91</v>
      </c>
      <c r="N46" s="38">
        <v>1088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304</v>
      </c>
      <c r="F47" s="1">
        <v>5706</v>
      </c>
      <c r="G47" s="27">
        <v>295373.37</v>
      </c>
      <c r="H47" s="27">
        <v>121204.45</v>
      </c>
      <c r="I47" s="37">
        <v>39030</v>
      </c>
      <c r="J47" s="37">
        <v>40178</v>
      </c>
      <c r="K47" s="37">
        <v>40543</v>
      </c>
      <c r="L47" s="24">
        <v>352</v>
      </c>
      <c r="M47" s="24" t="s">
        <v>67</v>
      </c>
      <c r="N47" s="38">
        <v>1513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119</v>
      </c>
      <c r="F48" s="1">
        <v>1122</v>
      </c>
      <c r="G48" s="27">
        <v>97949.47</v>
      </c>
      <c r="H48" s="27">
        <v>9794.95</v>
      </c>
      <c r="I48" s="37">
        <v>39192</v>
      </c>
      <c r="J48" s="37">
        <v>40543</v>
      </c>
      <c r="K48" s="37">
        <v>40543</v>
      </c>
      <c r="L48" s="24">
        <v>352</v>
      </c>
      <c r="M48" s="24" t="s">
        <v>56</v>
      </c>
      <c r="N48" s="38">
        <v>1351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171</v>
      </c>
      <c r="F49" s="1">
        <v>1253.8</v>
      </c>
      <c r="G49" s="27">
        <v>65252.2</v>
      </c>
      <c r="H49" s="27">
        <v>6525.22</v>
      </c>
      <c r="I49" s="37">
        <v>39423</v>
      </c>
      <c r="J49" s="37">
        <v>40543</v>
      </c>
      <c r="K49" s="37">
        <v>40543</v>
      </c>
      <c r="L49" s="24">
        <v>352</v>
      </c>
      <c r="M49" s="24" t="s">
        <v>56</v>
      </c>
      <c r="N49" s="38">
        <v>1120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51</v>
      </c>
      <c r="D50" s="2" t="s">
        <v>99</v>
      </c>
      <c r="E50" s="1">
        <v>130</v>
      </c>
      <c r="F50" s="1">
        <v>2700</v>
      </c>
      <c r="G50" s="27">
        <v>93285</v>
      </c>
      <c r="H50" s="27">
        <v>93285</v>
      </c>
      <c r="I50" s="37">
        <v>39661</v>
      </c>
      <c r="J50" s="37">
        <v>40543</v>
      </c>
      <c r="K50" s="37">
        <v>40543</v>
      </c>
      <c r="L50" s="24">
        <v>352</v>
      </c>
      <c r="M50" s="24" t="s">
        <v>100</v>
      </c>
      <c r="N50" s="38">
        <v>882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92</v>
      </c>
      <c r="F51" s="1">
        <v>1756</v>
      </c>
      <c r="G51" s="27">
        <v>60814.71</v>
      </c>
      <c r="H51" s="27">
        <v>60814.71</v>
      </c>
      <c r="I51" s="37">
        <v>39233</v>
      </c>
      <c r="J51" s="37">
        <v>40543</v>
      </c>
      <c r="K51" s="37">
        <v>40543</v>
      </c>
      <c r="L51" s="24">
        <v>352</v>
      </c>
      <c r="M51" s="24" t="s">
        <v>59</v>
      </c>
      <c r="N51" s="38">
        <v>1310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27</v>
      </c>
      <c r="F52" s="1">
        <v>272</v>
      </c>
      <c r="G52" s="27">
        <v>5038.54</v>
      </c>
      <c r="H52" s="27">
        <v>503.85</v>
      </c>
      <c r="I52" s="37">
        <v>39449</v>
      </c>
      <c r="J52" s="37">
        <v>40543</v>
      </c>
      <c r="K52" s="37">
        <v>40543</v>
      </c>
      <c r="L52" s="24">
        <v>352</v>
      </c>
      <c r="M52" s="24" t="s">
        <v>59</v>
      </c>
      <c r="N52" s="38">
        <v>1094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48</v>
      </c>
      <c r="F53" s="1">
        <v>720</v>
      </c>
      <c r="G53" s="27">
        <v>18702.1</v>
      </c>
      <c r="H53" s="27">
        <v>1870.21</v>
      </c>
      <c r="I53" s="37">
        <v>39377</v>
      </c>
      <c r="J53" s="37">
        <v>40543</v>
      </c>
      <c r="K53" s="37">
        <v>40543</v>
      </c>
      <c r="L53" s="24">
        <v>352</v>
      </c>
      <c r="M53" s="24" t="s">
        <v>88</v>
      </c>
      <c r="N53" s="38">
        <v>1166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63</v>
      </c>
      <c r="F54" s="1">
        <v>556.6</v>
      </c>
      <c r="G54" s="27">
        <v>57999.91</v>
      </c>
      <c r="H54" s="27">
        <v>5799</v>
      </c>
      <c r="I54" s="37">
        <v>39192</v>
      </c>
      <c r="J54" s="37">
        <v>40543</v>
      </c>
      <c r="K54" s="37">
        <v>40543</v>
      </c>
      <c r="L54" s="24">
        <v>352</v>
      </c>
      <c r="M54" s="24" t="s">
        <v>56</v>
      </c>
      <c r="N54" s="38">
        <v>1351</v>
      </c>
      <c r="O54" s="38"/>
      <c r="P54" s="38"/>
      <c r="Q54" s="38"/>
      <c r="R54" s="38"/>
    </row>
    <row r="55" spans="2:18" s="2" customFormat="1" ht="11.25">
      <c r="B55" s="53" t="s">
        <v>109</v>
      </c>
      <c r="C55" s="51" t="s">
        <v>51</v>
      </c>
      <c r="D55" s="2" t="s">
        <v>110</v>
      </c>
      <c r="E55" s="1">
        <v>132</v>
      </c>
      <c r="F55" s="1">
        <v>2158</v>
      </c>
      <c r="G55" s="27">
        <v>83126.16</v>
      </c>
      <c r="H55" s="27">
        <v>8312.62</v>
      </c>
      <c r="I55" s="37">
        <v>39661</v>
      </c>
      <c r="J55" s="37">
        <v>40543</v>
      </c>
      <c r="K55" s="37">
        <v>40543</v>
      </c>
      <c r="L55" s="24">
        <v>352</v>
      </c>
      <c r="M55" s="24" t="s">
        <v>100</v>
      </c>
      <c r="N55" s="38">
        <v>882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48</v>
      </c>
      <c r="F56" s="1">
        <v>932</v>
      </c>
      <c r="G56" s="27">
        <v>27288.95</v>
      </c>
      <c r="H56" s="27">
        <v>4912.01</v>
      </c>
      <c r="I56" s="37">
        <v>39708</v>
      </c>
      <c r="J56" s="37">
        <v>40705</v>
      </c>
      <c r="K56" s="37">
        <v>40705</v>
      </c>
      <c r="L56" s="24">
        <v>514</v>
      </c>
      <c r="M56" s="24" t="s">
        <v>53</v>
      </c>
      <c r="N56" s="38">
        <v>997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102</v>
      </c>
      <c r="F57" s="1">
        <v>1188.4</v>
      </c>
      <c r="G57" s="27">
        <v>45585.8</v>
      </c>
      <c r="H57" s="27">
        <v>5470.3</v>
      </c>
      <c r="I57" s="37">
        <v>39793</v>
      </c>
      <c r="J57" s="37">
        <v>40724</v>
      </c>
      <c r="K57" s="37">
        <v>40724</v>
      </c>
      <c r="L57" s="24">
        <v>533</v>
      </c>
      <c r="M57" s="24" t="s">
        <v>115</v>
      </c>
      <c r="N57" s="38">
        <v>931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28</v>
      </c>
      <c r="F58" s="1">
        <v>653</v>
      </c>
      <c r="G58" s="27">
        <v>11932.52</v>
      </c>
      <c r="H58" s="27">
        <v>7756.14</v>
      </c>
      <c r="I58" s="37">
        <v>39702</v>
      </c>
      <c r="J58" s="37">
        <v>40724</v>
      </c>
      <c r="K58" s="37">
        <v>40724</v>
      </c>
      <c r="L58" s="24">
        <v>533</v>
      </c>
      <c r="M58" s="24" t="s">
        <v>62</v>
      </c>
      <c r="N58" s="38">
        <v>1022</v>
      </c>
      <c r="O58" s="38"/>
      <c r="P58" s="38"/>
      <c r="Q58" s="38"/>
      <c r="R58" s="38"/>
    </row>
    <row r="59" spans="2:18" s="2" customFormat="1" ht="11.25">
      <c r="B59" s="53" t="s">
        <v>118</v>
      </c>
      <c r="C59" s="51" t="s">
        <v>51</v>
      </c>
      <c r="D59" s="2" t="s">
        <v>119</v>
      </c>
      <c r="E59" s="1">
        <v>17</v>
      </c>
      <c r="F59" s="1">
        <v>108</v>
      </c>
      <c r="G59" s="27">
        <v>3542.3</v>
      </c>
      <c r="H59" s="27">
        <v>641.45</v>
      </c>
      <c r="I59" s="37">
        <v>39563</v>
      </c>
      <c r="J59" s="37">
        <v>40724</v>
      </c>
      <c r="K59" s="37">
        <v>40724</v>
      </c>
      <c r="L59" s="24">
        <v>533</v>
      </c>
      <c r="M59" s="24" t="s">
        <v>85</v>
      </c>
      <c r="N59" s="38">
        <v>1161</v>
      </c>
      <c r="O59" s="38"/>
      <c r="P59" s="38"/>
      <c r="Q59" s="38"/>
      <c r="R59" s="38"/>
    </row>
    <row r="60" spans="2:18" s="2" customFormat="1" ht="11.25">
      <c r="B60" s="53" t="s">
        <v>120</v>
      </c>
      <c r="C60" s="51" t="s">
        <v>51</v>
      </c>
      <c r="D60" s="2" t="s">
        <v>121</v>
      </c>
      <c r="E60" s="1">
        <v>34</v>
      </c>
      <c r="F60" s="1">
        <v>607</v>
      </c>
      <c r="G60" s="27">
        <v>13077.9</v>
      </c>
      <c r="H60" s="27">
        <v>7192.84</v>
      </c>
      <c r="I60" s="37">
        <v>39335</v>
      </c>
      <c r="J60" s="37">
        <v>40724</v>
      </c>
      <c r="K60" s="37">
        <v>40724</v>
      </c>
      <c r="L60" s="24">
        <v>533</v>
      </c>
      <c r="M60" s="24" t="s">
        <v>85</v>
      </c>
      <c r="N60" s="38">
        <v>1389</v>
      </c>
      <c r="O60" s="38"/>
      <c r="P60" s="38"/>
      <c r="Q60" s="38"/>
      <c r="R60" s="38"/>
    </row>
    <row r="61" spans="2:18" s="2" customFormat="1" ht="11.25">
      <c r="B61" s="53" t="s">
        <v>122</v>
      </c>
      <c r="C61" s="51" t="s">
        <v>51</v>
      </c>
      <c r="D61" s="2" t="s">
        <v>123</v>
      </c>
      <c r="E61" s="1">
        <v>71</v>
      </c>
      <c r="F61" s="1">
        <v>1287</v>
      </c>
      <c r="G61" s="27">
        <v>24126.6</v>
      </c>
      <c r="H61" s="27">
        <v>2412.66</v>
      </c>
      <c r="I61" s="37">
        <v>39673</v>
      </c>
      <c r="J61" s="37">
        <v>40724</v>
      </c>
      <c r="K61" s="37">
        <v>40724</v>
      </c>
      <c r="L61" s="24">
        <v>533</v>
      </c>
      <c r="M61" s="24" t="s">
        <v>85</v>
      </c>
      <c r="N61" s="38">
        <v>1051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30</v>
      </c>
      <c r="F62" s="1">
        <v>520.4</v>
      </c>
      <c r="G62" s="27">
        <v>19591.91</v>
      </c>
      <c r="H62" s="27">
        <v>1959.19</v>
      </c>
      <c r="I62" s="37">
        <v>39721</v>
      </c>
      <c r="J62" s="37">
        <v>40724</v>
      </c>
      <c r="K62" s="37">
        <v>40724</v>
      </c>
      <c r="L62" s="24">
        <v>533</v>
      </c>
      <c r="M62" s="24" t="s">
        <v>59</v>
      </c>
      <c r="N62" s="38">
        <v>1003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71</v>
      </c>
      <c r="F63" s="1">
        <v>1263</v>
      </c>
      <c r="G63" s="27">
        <v>48928.79</v>
      </c>
      <c r="H63" s="27">
        <v>4892.88</v>
      </c>
      <c r="I63" s="37">
        <v>39721</v>
      </c>
      <c r="J63" s="37">
        <v>40724</v>
      </c>
      <c r="K63" s="37">
        <v>40724</v>
      </c>
      <c r="L63" s="24">
        <v>533</v>
      </c>
      <c r="M63" s="24" t="s">
        <v>59</v>
      </c>
      <c r="N63" s="38">
        <v>1003</v>
      </c>
      <c r="O63" s="38"/>
      <c r="P63" s="38"/>
      <c r="Q63" s="38"/>
      <c r="R63" s="38"/>
    </row>
    <row r="64" spans="2:18" s="2" customFormat="1" ht="11.25">
      <c r="B64" s="53" t="s">
        <v>128</v>
      </c>
      <c r="C64" s="51" t="s">
        <v>51</v>
      </c>
      <c r="D64" s="2" t="s">
        <v>129</v>
      </c>
      <c r="E64" s="1">
        <v>35</v>
      </c>
      <c r="F64" s="1">
        <v>632</v>
      </c>
      <c r="G64" s="27">
        <v>13237.44</v>
      </c>
      <c r="H64" s="27">
        <v>1323.74</v>
      </c>
      <c r="I64" s="37">
        <v>39793</v>
      </c>
      <c r="J64" s="37">
        <v>40724</v>
      </c>
      <c r="K64" s="37">
        <v>40724</v>
      </c>
      <c r="L64" s="24">
        <v>533</v>
      </c>
      <c r="M64" s="24" t="s">
        <v>130</v>
      </c>
      <c r="N64" s="38">
        <v>931</v>
      </c>
      <c r="O64" s="38"/>
      <c r="P64" s="38"/>
      <c r="Q64" s="38"/>
      <c r="R64" s="38"/>
    </row>
    <row r="65" spans="2:18" s="2" customFormat="1" ht="11.25">
      <c r="B65" s="53" t="s">
        <v>131</v>
      </c>
      <c r="C65" s="51" t="s">
        <v>51</v>
      </c>
      <c r="D65" s="2" t="s">
        <v>132</v>
      </c>
      <c r="E65" s="1">
        <v>38</v>
      </c>
      <c r="F65" s="1">
        <v>575</v>
      </c>
      <c r="G65" s="27">
        <v>11568.7</v>
      </c>
      <c r="H65" s="27">
        <v>1156.87</v>
      </c>
      <c r="I65" s="37">
        <v>39364</v>
      </c>
      <c r="J65" s="37">
        <v>40724</v>
      </c>
      <c r="K65" s="37">
        <v>40724</v>
      </c>
      <c r="L65" s="24">
        <v>533</v>
      </c>
      <c r="M65" s="24" t="s">
        <v>88</v>
      </c>
      <c r="N65" s="38">
        <v>1360</v>
      </c>
      <c r="O65" s="38"/>
      <c r="P65" s="38"/>
      <c r="Q65" s="38"/>
      <c r="R65" s="38"/>
    </row>
    <row r="66" spans="2:18" s="2" customFormat="1" ht="11.25">
      <c r="B66" s="53" t="s">
        <v>133</v>
      </c>
      <c r="C66" s="51" t="s">
        <v>51</v>
      </c>
      <c r="D66" s="2" t="s">
        <v>134</v>
      </c>
      <c r="E66" s="1">
        <v>75</v>
      </c>
      <c r="F66" s="1">
        <v>1690</v>
      </c>
      <c r="G66" s="27">
        <v>62898.5</v>
      </c>
      <c r="H66" s="27">
        <v>6289.85</v>
      </c>
      <c r="I66" s="37">
        <v>39618</v>
      </c>
      <c r="J66" s="37">
        <v>40724</v>
      </c>
      <c r="K66" s="37">
        <v>40724</v>
      </c>
      <c r="L66" s="24">
        <v>533</v>
      </c>
      <c r="M66" s="24" t="s">
        <v>100</v>
      </c>
      <c r="N66" s="38">
        <v>1106</v>
      </c>
      <c r="O66" s="38"/>
      <c r="P66" s="38"/>
      <c r="Q66" s="38"/>
      <c r="R66" s="38"/>
    </row>
    <row r="67" spans="2:18" s="2" customFormat="1" ht="11.25">
      <c r="B67" s="53" t="s">
        <v>135</v>
      </c>
      <c r="C67" s="51" t="s">
        <v>51</v>
      </c>
      <c r="D67" s="2" t="s">
        <v>136</v>
      </c>
      <c r="E67" s="1">
        <v>115</v>
      </c>
      <c r="F67" s="1">
        <v>2080</v>
      </c>
      <c r="G67" s="27">
        <v>76915.65</v>
      </c>
      <c r="H67" s="27">
        <v>25382.17</v>
      </c>
      <c r="I67" s="37">
        <v>39618</v>
      </c>
      <c r="J67" s="37">
        <v>40724</v>
      </c>
      <c r="K67" s="37">
        <v>40724</v>
      </c>
      <c r="L67" s="24">
        <v>533</v>
      </c>
      <c r="M67" s="24" t="s">
        <v>100</v>
      </c>
      <c r="N67" s="38">
        <v>1106</v>
      </c>
      <c r="O67" s="38"/>
      <c r="P67" s="38"/>
      <c r="Q67" s="38"/>
      <c r="R67" s="38"/>
    </row>
    <row r="68" spans="2:18" s="2" customFormat="1" ht="11.25">
      <c r="B68" s="53" t="s">
        <v>137</v>
      </c>
      <c r="C68" s="51" t="s">
        <v>51</v>
      </c>
      <c r="D68" s="2" t="s">
        <v>138</v>
      </c>
      <c r="E68" s="1">
        <v>39</v>
      </c>
      <c r="F68" s="1">
        <v>986</v>
      </c>
      <c r="G68" s="27">
        <v>47326.9</v>
      </c>
      <c r="H68" s="27">
        <v>4732.69</v>
      </c>
      <c r="I68" s="37">
        <v>39618</v>
      </c>
      <c r="J68" s="37">
        <v>40724</v>
      </c>
      <c r="K68" s="37">
        <v>40724</v>
      </c>
      <c r="L68" s="24">
        <v>533</v>
      </c>
      <c r="M68" s="24" t="s">
        <v>100</v>
      </c>
      <c r="N68" s="38">
        <v>1106</v>
      </c>
      <c r="O68" s="38"/>
      <c r="P68" s="38"/>
      <c r="Q68" s="38"/>
      <c r="R68" s="38"/>
    </row>
    <row r="69" spans="2:18" s="2" customFormat="1" ht="11.25">
      <c r="B69" s="53" t="s">
        <v>139</v>
      </c>
      <c r="C69" s="51" t="s">
        <v>51</v>
      </c>
      <c r="D69" s="2" t="s">
        <v>140</v>
      </c>
      <c r="E69" s="1">
        <v>43</v>
      </c>
      <c r="F69" s="1">
        <v>542.6</v>
      </c>
      <c r="G69" s="27">
        <v>35956.4</v>
      </c>
      <c r="H69" s="27">
        <v>3595.64</v>
      </c>
      <c r="I69" s="37">
        <v>39960</v>
      </c>
      <c r="J69" s="37">
        <v>40724</v>
      </c>
      <c r="K69" s="37">
        <v>40724</v>
      </c>
      <c r="L69" s="24">
        <v>533</v>
      </c>
      <c r="M69" s="24" t="s">
        <v>53</v>
      </c>
      <c r="N69" s="38">
        <v>764</v>
      </c>
      <c r="O69" s="38"/>
      <c r="P69" s="38"/>
      <c r="Q69" s="38"/>
      <c r="R69" s="38"/>
    </row>
    <row r="70" spans="2:18" s="2" customFormat="1" ht="11.25">
      <c r="B70" s="53" t="s">
        <v>141</v>
      </c>
      <c r="C70" s="51" t="s">
        <v>51</v>
      </c>
      <c r="D70" s="2" t="s">
        <v>142</v>
      </c>
      <c r="E70" s="1">
        <v>93</v>
      </c>
      <c r="F70" s="1">
        <v>841.2</v>
      </c>
      <c r="G70" s="27">
        <v>33571.7</v>
      </c>
      <c r="H70" s="27">
        <v>3357.17</v>
      </c>
      <c r="I70" s="37">
        <v>39793</v>
      </c>
      <c r="J70" s="37">
        <v>40908</v>
      </c>
      <c r="K70" s="37">
        <v>40908</v>
      </c>
      <c r="L70" s="24">
        <v>717</v>
      </c>
      <c r="M70" s="24" t="s">
        <v>85</v>
      </c>
      <c r="N70" s="38">
        <v>1115</v>
      </c>
      <c r="O70" s="38"/>
      <c r="P70" s="38"/>
      <c r="Q70" s="38"/>
      <c r="R70" s="38"/>
    </row>
    <row r="71" spans="2:18" s="2" customFormat="1" ht="11.25">
      <c r="B71" s="53" t="s">
        <v>143</v>
      </c>
      <c r="C71" s="51" t="s">
        <v>51</v>
      </c>
      <c r="D71" s="2" t="s">
        <v>144</v>
      </c>
      <c r="E71" s="1">
        <v>66</v>
      </c>
      <c r="F71" s="1">
        <v>1025</v>
      </c>
      <c r="G71" s="27">
        <v>43540.96</v>
      </c>
      <c r="H71" s="27">
        <v>4354.1</v>
      </c>
      <c r="I71" s="37">
        <v>39696</v>
      </c>
      <c r="J71" s="37">
        <v>40908</v>
      </c>
      <c r="K71" s="37">
        <v>40908</v>
      </c>
      <c r="L71" s="24">
        <v>717</v>
      </c>
      <c r="M71" s="24" t="s">
        <v>145</v>
      </c>
      <c r="N71" s="38">
        <v>1212</v>
      </c>
      <c r="O71" s="38"/>
      <c r="P71" s="38"/>
      <c r="Q71" s="38"/>
      <c r="R71" s="38"/>
    </row>
    <row r="72" spans="2:18" s="2" customFormat="1" ht="11.25">
      <c r="B72" s="53" t="s">
        <v>146</v>
      </c>
      <c r="C72" s="51" t="s">
        <v>51</v>
      </c>
      <c r="D72" s="2" t="s">
        <v>147</v>
      </c>
      <c r="E72" s="1">
        <v>38</v>
      </c>
      <c r="F72" s="1">
        <v>285.4</v>
      </c>
      <c r="G72" s="27">
        <v>7708.3</v>
      </c>
      <c r="H72" s="27">
        <v>770.83</v>
      </c>
      <c r="I72" s="37">
        <v>39721</v>
      </c>
      <c r="J72" s="37">
        <v>40908</v>
      </c>
      <c r="K72" s="37">
        <v>40908</v>
      </c>
      <c r="L72" s="24">
        <v>717</v>
      </c>
      <c r="M72" s="24" t="s">
        <v>148</v>
      </c>
      <c r="N72" s="38">
        <v>1187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190</v>
      </c>
      <c r="F73" s="1">
        <v>3126.7</v>
      </c>
      <c r="G73" s="27">
        <v>127600.79</v>
      </c>
      <c r="H73" s="27">
        <v>127600.79</v>
      </c>
      <c r="I73" s="37">
        <v>39694</v>
      </c>
      <c r="J73" s="37">
        <v>40908</v>
      </c>
      <c r="K73" s="37">
        <v>40908</v>
      </c>
      <c r="L73" s="24">
        <v>717</v>
      </c>
      <c r="M73" s="24" t="s">
        <v>59</v>
      </c>
      <c r="N73" s="38">
        <v>1214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24</v>
      </c>
      <c r="F74" s="1">
        <v>249</v>
      </c>
      <c r="G74" s="27">
        <v>6404.6</v>
      </c>
      <c r="H74" s="27">
        <v>6404.6</v>
      </c>
      <c r="I74" s="37">
        <v>39981</v>
      </c>
      <c r="J74" s="37">
        <v>40908</v>
      </c>
      <c r="K74" s="37">
        <v>40908</v>
      </c>
      <c r="L74" s="24">
        <v>717</v>
      </c>
      <c r="M74" s="24" t="s">
        <v>153</v>
      </c>
      <c r="N74" s="38">
        <v>927</v>
      </c>
      <c r="O74" s="38"/>
      <c r="P74" s="38"/>
      <c r="Q74" s="38"/>
      <c r="R74" s="38"/>
    </row>
    <row r="75" spans="2:18" s="2" customFormat="1" ht="11.25">
      <c r="B75" s="53" t="s">
        <v>154</v>
      </c>
      <c r="C75" s="51" t="s">
        <v>51</v>
      </c>
      <c r="D75" s="2" t="s">
        <v>155</v>
      </c>
      <c r="E75" s="1">
        <v>228</v>
      </c>
      <c r="F75" s="1">
        <v>1562.8</v>
      </c>
      <c r="G75" s="27">
        <v>221502.36</v>
      </c>
      <c r="H75" s="27">
        <v>221502.36</v>
      </c>
      <c r="I75" s="37">
        <v>39384</v>
      </c>
      <c r="J75" s="37">
        <v>40908</v>
      </c>
      <c r="K75" s="37">
        <v>40908</v>
      </c>
      <c r="L75" s="24">
        <v>717</v>
      </c>
      <c r="M75" s="24" t="s">
        <v>156</v>
      </c>
      <c r="N75" s="38">
        <v>1524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68</v>
      </c>
      <c r="F76" s="1">
        <v>490.4</v>
      </c>
      <c r="G76" s="27">
        <v>40409.85</v>
      </c>
      <c r="H76" s="27">
        <v>40409.85</v>
      </c>
      <c r="I76" s="37">
        <v>39384</v>
      </c>
      <c r="J76" s="37">
        <v>40908</v>
      </c>
      <c r="K76" s="37">
        <v>40908</v>
      </c>
      <c r="L76" s="24">
        <v>717</v>
      </c>
      <c r="M76" s="24" t="s">
        <v>156</v>
      </c>
      <c r="N76" s="38">
        <v>1524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63</v>
      </c>
      <c r="F77" s="1">
        <v>830.6</v>
      </c>
      <c r="G77" s="27">
        <v>17122.15</v>
      </c>
      <c r="H77" s="27">
        <v>1712.22</v>
      </c>
      <c r="I77" s="37">
        <v>39961</v>
      </c>
      <c r="J77" s="37">
        <v>40908</v>
      </c>
      <c r="K77" s="37">
        <v>40908</v>
      </c>
      <c r="L77" s="24">
        <v>717</v>
      </c>
      <c r="M77" s="24" t="s">
        <v>85</v>
      </c>
      <c r="N77" s="38">
        <v>947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40</v>
      </c>
      <c r="F78" s="1">
        <v>372.2</v>
      </c>
      <c r="G78" s="27">
        <v>39087.2</v>
      </c>
      <c r="H78" s="27">
        <v>3908.72</v>
      </c>
      <c r="I78" s="37">
        <v>39581</v>
      </c>
      <c r="J78" s="37">
        <v>40908</v>
      </c>
      <c r="K78" s="37">
        <v>40908</v>
      </c>
      <c r="L78" s="24">
        <v>717</v>
      </c>
      <c r="M78" s="24" t="s">
        <v>163</v>
      </c>
      <c r="N78" s="38">
        <v>1327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24</v>
      </c>
      <c r="F79" s="1">
        <v>384.6</v>
      </c>
      <c r="G79" s="27">
        <v>15718.3</v>
      </c>
      <c r="H79" s="27">
        <v>1571.83</v>
      </c>
      <c r="I79" s="37">
        <v>39574</v>
      </c>
      <c r="J79" s="37">
        <v>40908</v>
      </c>
      <c r="K79" s="37">
        <v>40908</v>
      </c>
      <c r="L79" s="24">
        <v>717</v>
      </c>
      <c r="M79" s="24" t="s">
        <v>85</v>
      </c>
      <c r="N79" s="38">
        <v>1334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155</v>
      </c>
      <c r="F80" s="1">
        <v>1031.2</v>
      </c>
      <c r="G80" s="27">
        <v>25634.93</v>
      </c>
      <c r="H80" s="27">
        <v>14726.45</v>
      </c>
      <c r="I80" s="37">
        <v>39401</v>
      </c>
      <c r="J80" s="37">
        <v>40908</v>
      </c>
      <c r="K80" s="37">
        <v>40908</v>
      </c>
      <c r="L80" s="24">
        <v>717</v>
      </c>
      <c r="M80" s="24" t="s">
        <v>85</v>
      </c>
      <c r="N80" s="38">
        <v>1507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40</v>
      </c>
      <c r="F81" s="1">
        <v>643</v>
      </c>
      <c r="G81" s="27">
        <v>25057.3</v>
      </c>
      <c r="H81" s="27">
        <v>12528.65</v>
      </c>
      <c r="I81" s="37">
        <v>39962</v>
      </c>
      <c r="J81" s="37">
        <v>40908</v>
      </c>
      <c r="K81" s="37">
        <v>40908</v>
      </c>
      <c r="L81" s="24">
        <v>717</v>
      </c>
      <c r="M81" s="24" t="s">
        <v>170</v>
      </c>
      <c r="N81" s="38">
        <v>946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239</v>
      </c>
      <c r="F82" s="1">
        <v>1781.4</v>
      </c>
      <c r="G82" s="27">
        <v>40780.2</v>
      </c>
      <c r="H82" s="27">
        <v>4078.02</v>
      </c>
      <c r="I82" s="37">
        <v>39401</v>
      </c>
      <c r="J82" s="37">
        <v>40908</v>
      </c>
      <c r="K82" s="37">
        <v>40908</v>
      </c>
      <c r="L82" s="24">
        <v>717</v>
      </c>
      <c r="M82" s="24" t="s">
        <v>85</v>
      </c>
      <c r="N82" s="38">
        <v>1507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73</v>
      </c>
      <c r="D83" s="2" t="s">
        <v>174</v>
      </c>
      <c r="E83" s="1">
        <v>239</v>
      </c>
      <c r="F83" s="1">
        <v>2481.6</v>
      </c>
      <c r="G83" s="27">
        <v>34859.2</v>
      </c>
      <c r="H83" s="27">
        <v>3485.92</v>
      </c>
      <c r="I83" s="37">
        <v>39380</v>
      </c>
      <c r="J83" s="37">
        <v>40908</v>
      </c>
      <c r="K83" s="37">
        <v>40908</v>
      </c>
      <c r="L83" s="24">
        <v>717</v>
      </c>
      <c r="M83" s="24" t="s">
        <v>53</v>
      </c>
      <c r="N83" s="38">
        <v>1528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78</v>
      </c>
      <c r="F84" s="1">
        <v>764.4</v>
      </c>
      <c r="G84" s="27">
        <v>63392.34</v>
      </c>
      <c r="H84" s="27">
        <v>6339.23</v>
      </c>
      <c r="I84" s="37">
        <v>39744</v>
      </c>
      <c r="J84" s="37">
        <v>40908</v>
      </c>
      <c r="K84" s="37">
        <v>40908</v>
      </c>
      <c r="L84" s="24">
        <v>717</v>
      </c>
      <c r="M84" s="24" t="s">
        <v>56</v>
      </c>
      <c r="N84" s="38">
        <v>1164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94</v>
      </c>
      <c r="F85" s="1">
        <v>707.6</v>
      </c>
      <c r="G85" s="27">
        <v>13585.4</v>
      </c>
      <c r="H85" s="27">
        <v>1358.54</v>
      </c>
      <c r="I85" s="37">
        <v>39400</v>
      </c>
      <c r="J85" s="37">
        <v>40908</v>
      </c>
      <c r="K85" s="37">
        <v>40908</v>
      </c>
      <c r="L85" s="24">
        <v>717</v>
      </c>
      <c r="M85" s="24" t="s">
        <v>179</v>
      </c>
      <c r="N85" s="38">
        <v>1508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45</v>
      </c>
      <c r="F86" s="1">
        <v>821</v>
      </c>
      <c r="G86" s="27">
        <v>21285</v>
      </c>
      <c r="H86" s="27">
        <v>4469.85</v>
      </c>
      <c r="I86" s="37">
        <v>39401</v>
      </c>
      <c r="J86" s="37">
        <v>40908</v>
      </c>
      <c r="K86" s="37">
        <v>40908</v>
      </c>
      <c r="L86" s="24">
        <v>717</v>
      </c>
      <c r="M86" s="24" t="s">
        <v>85</v>
      </c>
      <c r="N86" s="38">
        <v>1507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96</v>
      </c>
      <c r="F87" s="1">
        <v>1078.6</v>
      </c>
      <c r="G87" s="27">
        <v>21694.55</v>
      </c>
      <c r="H87" s="27">
        <v>6074.44</v>
      </c>
      <c r="I87" s="37">
        <v>39960</v>
      </c>
      <c r="J87" s="37">
        <v>40908</v>
      </c>
      <c r="K87" s="37">
        <v>40908</v>
      </c>
      <c r="L87" s="24">
        <v>717</v>
      </c>
      <c r="M87" s="24" t="s">
        <v>184</v>
      </c>
      <c r="N87" s="38">
        <v>948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120</v>
      </c>
      <c r="F88" s="1">
        <v>1166.4</v>
      </c>
      <c r="G88" s="27">
        <v>48810.1</v>
      </c>
      <c r="H88" s="27">
        <v>48810.1</v>
      </c>
      <c r="I88" s="37">
        <v>39752</v>
      </c>
      <c r="J88" s="37">
        <v>40908</v>
      </c>
      <c r="K88" s="37">
        <v>40908</v>
      </c>
      <c r="L88" s="24">
        <v>717</v>
      </c>
      <c r="M88" s="24" t="s">
        <v>100</v>
      </c>
      <c r="N88" s="38">
        <v>1156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34</v>
      </c>
      <c r="F89" s="1">
        <v>278.2</v>
      </c>
      <c r="G89" s="27">
        <v>13767.72</v>
      </c>
      <c r="H89" s="27">
        <v>1376.77</v>
      </c>
      <c r="I89" s="37">
        <v>39765</v>
      </c>
      <c r="J89" s="37">
        <v>40908</v>
      </c>
      <c r="K89" s="37">
        <v>40908</v>
      </c>
      <c r="L89" s="24">
        <v>717</v>
      </c>
      <c r="M89" s="24" t="s">
        <v>189</v>
      </c>
      <c r="N89" s="38">
        <v>1143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54</v>
      </c>
      <c r="F90" s="1">
        <v>609.8</v>
      </c>
      <c r="G90" s="27">
        <v>50023.02</v>
      </c>
      <c r="H90" s="27">
        <v>5002.3</v>
      </c>
      <c r="I90" s="37">
        <v>39744</v>
      </c>
      <c r="J90" s="37">
        <v>40908</v>
      </c>
      <c r="K90" s="37">
        <v>40908</v>
      </c>
      <c r="L90" s="24">
        <v>717</v>
      </c>
      <c r="M90" s="24" t="s">
        <v>56</v>
      </c>
      <c r="N90" s="38">
        <v>1164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79</v>
      </c>
      <c r="F91" s="1">
        <v>563.4</v>
      </c>
      <c r="G91" s="27">
        <v>76640.6</v>
      </c>
      <c r="H91" s="27">
        <v>7664.06</v>
      </c>
      <c r="I91" s="37">
        <v>39951</v>
      </c>
      <c r="J91" s="37">
        <v>40908</v>
      </c>
      <c r="K91" s="37">
        <v>40908</v>
      </c>
      <c r="L91" s="24">
        <v>717</v>
      </c>
      <c r="M91" s="24" t="s">
        <v>130</v>
      </c>
      <c r="N91" s="38">
        <v>957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115</v>
      </c>
      <c r="F92" s="1">
        <v>880.8</v>
      </c>
      <c r="G92" s="27">
        <v>64308.4</v>
      </c>
      <c r="H92" s="27">
        <v>8359.97</v>
      </c>
      <c r="I92" s="37">
        <v>39766</v>
      </c>
      <c r="J92" s="37">
        <v>40908</v>
      </c>
      <c r="K92" s="37">
        <v>40908</v>
      </c>
      <c r="L92" s="24">
        <v>717</v>
      </c>
      <c r="M92" s="24" t="s">
        <v>196</v>
      </c>
      <c r="N92" s="38">
        <v>1142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73</v>
      </c>
      <c r="D93" s="2" t="s">
        <v>198</v>
      </c>
      <c r="E93" s="1">
        <v>56</v>
      </c>
      <c r="F93" s="1">
        <v>758.5</v>
      </c>
      <c r="G93" s="27">
        <v>37467.3</v>
      </c>
      <c r="H93" s="27">
        <v>3746.73</v>
      </c>
      <c r="I93" s="37">
        <v>39455</v>
      </c>
      <c r="J93" s="37">
        <v>40908</v>
      </c>
      <c r="K93" s="37">
        <v>40908</v>
      </c>
      <c r="L93" s="24">
        <v>717</v>
      </c>
      <c r="M93" s="24" t="s">
        <v>91</v>
      </c>
      <c r="N93" s="38">
        <v>1453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30</v>
      </c>
      <c r="F94" s="1">
        <v>260.2</v>
      </c>
      <c r="G94" s="27">
        <v>18048.45</v>
      </c>
      <c r="H94" s="27">
        <v>1804.85</v>
      </c>
      <c r="I94" s="37">
        <v>39744</v>
      </c>
      <c r="J94" s="37">
        <v>40908</v>
      </c>
      <c r="K94" s="37">
        <v>40908</v>
      </c>
      <c r="L94" s="24">
        <v>717</v>
      </c>
      <c r="M94" s="24" t="s">
        <v>56</v>
      </c>
      <c r="N94" s="38">
        <v>1164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119</v>
      </c>
      <c r="F95" s="1">
        <v>653.8</v>
      </c>
      <c r="G95" s="27">
        <v>14930.7</v>
      </c>
      <c r="H95" s="27">
        <v>5225.75</v>
      </c>
      <c r="I95" s="37">
        <v>39946</v>
      </c>
      <c r="J95" s="37">
        <v>40908</v>
      </c>
      <c r="K95" s="37">
        <v>40908</v>
      </c>
      <c r="L95" s="24">
        <v>717</v>
      </c>
      <c r="M95" s="24" t="s">
        <v>196</v>
      </c>
      <c r="N95" s="38">
        <v>962</v>
      </c>
      <c r="O95" s="38"/>
      <c r="P95" s="38"/>
      <c r="Q95" s="38"/>
      <c r="R95" s="38"/>
    </row>
    <row r="96" spans="2:18" s="2" customFormat="1" ht="11.25">
      <c r="B96" s="53" t="s">
        <v>203</v>
      </c>
      <c r="C96" s="51" t="s">
        <v>51</v>
      </c>
      <c r="D96" s="2" t="s">
        <v>204</v>
      </c>
      <c r="E96" s="1">
        <v>142</v>
      </c>
      <c r="F96" s="1">
        <v>1828.6</v>
      </c>
      <c r="G96" s="27">
        <v>86976.6</v>
      </c>
      <c r="H96" s="27">
        <v>62195.2</v>
      </c>
      <c r="I96" s="37">
        <v>39960</v>
      </c>
      <c r="J96" s="37">
        <v>40908</v>
      </c>
      <c r="K96" s="37">
        <v>40908</v>
      </c>
      <c r="L96" s="24">
        <v>717</v>
      </c>
      <c r="M96" s="24" t="s">
        <v>53</v>
      </c>
      <c r="N96" s="38">
        <v>948</v>
      </c>
      <c r="O96" s="38"/>
      <c r="P96" s="38"/>
      <c r="Q96" s="38"/>
      <c r="R96" s="38"/>
    </row>
    <row r="97" spans="2:18" s="2" customFormat="1" ht="11.25">
      <c r="B97" s="53" t="s">
        <v>205</v>
      </c>
      <c r="C97" s="51" t="s">
        <v>51</v>
      </c>
      <c r="D97" s="2" t="s">
        <v>206</v>
      </c>
      <c r="E97" s="1">
        <v>74</v>
      </c>
      <c r="F97" s="1">
        <v>1175.4</v>
      </c>
      <c r="G97" s="27">
        <v>57156.95</v>
      </c>
      <c r="H97" s="27">
        <v>5715.7</v>
      </c>
      <c r="I97" s="37">
        <v>39752</v>
      </c>
      <c r="J97" s="37">
        <v>40908</v>
      </c>
      <c r="K97" s="37">
        <v>40908</v>
      </c>
      <c r="L97" s="24">
        <v>717</v>
      </c>
      <c r="M97" s="24" t="s">
        <v>145</v>
      </c>
      <c r="N97" s="38">
        <v>1156</v>
      </c>
      <c r="O97" s="38"/>
      <c r="P97" s="38"/>
      <c r="Q97" s="38"/>
      <c r="R97" s="38"/>
    </row>
    <row r="98" spans="2:18" s="2" customFormat="1" ht="11.25">
      <c r="B98" s="53" t="s">
        <v>207</v>
      </c>
      <c r="C98" s="51" t="s">
        <v>51</v>
      </c>
      <c r="D98" s="2" t="s">
        <v>208</v>
      </c>
      <c r="E98" s="1">
        <v>69</v>
      </c>
      <c r="F98" s="1">
        <v>738.6</v>
      </c>
      <c r="G98" s="27">
        <v>24405.6</v>
      </c>
      <c r="H98" s="27">
        <v>14399.3</v>
      </c>
      <c r="I98" s="37">
        <v>39812</v>
      </c>
      <c r="J98" s="37">
        <v>40908</v>
      </c>
      <c r="K98" s="37">
        <v>40908</v>
      </c>
      <c r="L98" s="24">
        <v>717</v>
      </c>
      <c r="M98" s="24" t="s">
        <v>148</v>
      </c>
      <c r="N98" s="38">
        <v>1096</v>
      </c>
      <c r="O98" s="38"/>
      <c r="P98" s="38"/>
      <c r="Q98" s="38"/>
      <c r="R98" s="38"/>
    </row>
    <row r="99" spans="2:18" s="2" customFormat="1" ht="11.25">
      <c r="B99" s="53" t="s">
        <v>209</v>
      </c>
      <c r="C99" s="51" t="s">
        <v>51</v>
      </c>
      <c r="D99" s="2" t="s">
        <v>210</v>
      </c>
      <c r="E99" s="1">
        <v>92</v>
      </c>
      <c r="F99" s="1">
        <v>1103.8</v>
      </c>
      <c r="G99" s="27">
        <v>57037.35</v>
      </c>
      <c r="H99" s="27">
        <v>5703.74</v>
      </c>
      <c r="I99" s="37">
        <v>39721</v>
      </c>
      <c r="J99" s="37">
        <v>40908</v>
      </c>
      <c r="K99" s="37">
        <v>40908</v>
      </c>
      <c r="L99" s="24">
        <v>717</v>
      </c>
      <c r="M99" s="24" t="s">
        <v>59</v>
      </c>
      <c r="N99" s="38">
        <v>1187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26</v>
      </c>
      <c r="F100" s="1">
        <v>205</v>
      </c>
      <c r="G100" s="27">
        <v>9406.25</v>
      </c>
      <c r="H100" s="27">
        <v>940.63</v>
      </c>
      <c r="I100" s="37">
        <v>39944</v>
      </c>
      <c r="J100" s="37">
        <v>41014</v>
      </c>
      <c r="K100" s="37">
        <v>41014</v>
      </c>
      <c r="L100" s="24">
        <v>823</v>
      </c>
      <c r="M100" s="24" t="s">
        <v>59</v>
      </c>
      <c r="N100" s="38">
        <v>1070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46</v>
      </c>
      <c r="F101" s="1">
        <v>853</v>
      </c>
      <c r="G101" s="27">
        <v>17660.5</v>
      </c>
      <c r="H101" s="27">
        <v>1766.05</v>
      </c>
      <c r="I101" s="37">
        <v>39961</v>
      </c>
      <c r="J101" s="37">
        <v>41014</v>
      </c>
      <c r="K101" s="37">
        <v>41014</v>
      </c>
      <c r="L101" s="24">
        <v>823</v>
      </c>
      <c r="M101" s="24" t="s">
        <v>85</v>
      </c>
      <c r="N101" s="38">
        <v>1053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39</v>
      </c>
      <c r="F102" s="1">
        <v>665</v>
      </c>
      <c r="G102" s="27">
        <v>23262.05</v>
      </c>
      <c r="H102" s="27">
        <v>2326.21</v>
      </c>
      <c r="I102" s="37">
        <v>40156</v>
      </c>
      <c r="J102" s="37">
        <v>41014</v>
      </c>
      <c r="K102" s="37">
        <v>41014</v>
      </c>
      <c r="L102" s="24">
        <v>823</v>
      </c>
      <c r="M102" s="24" t="s">
        <v>196</v>
      </c>
      <c r="N102" s="38">
        <v>858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63</v>
      </c>
      <c r="F103" s="1">
        <v>1105</v>
      </c>
      <c r="G103" s="27">
        <v>27478.87</v>
      </c>
      <c r="H103" s="27">
        <v>2747.89</v>
      </c>
      <c r="I103" s="37">
        <v>39965</v>
      </c>
      <c r="J103" s="37">
        <v>41090</v>
      </c>
      <c r="K103" s="37">
        <v>41090</v>
      </c>
      <c r="L103" s="24">
        <v>899</v>
      </c>
      <c r="M103" s="24" t="s">
        <v>219</v>
      </c>
      <c r="N103" s="38">
        <v>1125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51</v>
      </c>
      <c r="D104" s="2" t="s">
        <v>221</v>
      </c>
      <c r="E104" s="1">
        <v>130</v>
      </c>
      <c r="F104" s="1">
        <v>1730</v>
      </c>
      <c r="G104" s="27">
        <v>45605.31</v>
      </c>
      <c r="H104" s="27">
        <v>4560.53</v>
      </c>
      <c r="I104" s="37">
        <v>39716</v>
      </c>
      <c r="J104" s="37">
        <v>41090</v>
      </c>
      <c r="K104" s="37">
        <v>41090</v>
      </c>
      <c r="L104" s="24">
        <v>899</v>
      </c>
      <c r="M104" s="24" t="s">
        <v>170</v>
      </c>
      <c r="N104" s="38">
        <v>1374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68</v>
      </c>
      <c r="F105" s="1">
        <v>519.6</v>
      </c>
      <c r="G105" s="27">
        <v>25932.5</v>
      </c>
      <c r="H105" s="27">
        <v>2593.25</v>
      </c>
      <c r="I105" s="37">
        <v>39946</v>
      </c>
      <c r="J105" s="37">
        <v>41090</v>
      </c>
      <c r="K105" s="37">
        <v>41090</v>
      </c>
      <c r="L105" s="24">
        <v>899</v>
      </c>
      <c r="M105" s="24" t="s">
        <v>196</v>
      </c>
      <c r="N105" s="38">
        <v>1144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66</v>
      </c>
      <c r="F106" s="1">
        <v>853.8</v>
      </c>
      <c r="G106" s="27">
        <v>15429.1</v>
      </c>
      <c r="H106" s="27">
        <v>3240.11</v>
      </c>
      <c r="I106" s="37">
        <v>39951</v>
      </c>
      <c r="J106" s="37">
        <v>41090</v>
      </c>
      <c r="K106" s="37">
        <v>41090</v>
      </c>
      <c r="L106" s="24">
        <v>899</v>
      </c>
      <c r="M106" s="24" t="s">
        <v>184</v>
      </c>
      <c r="N106" s="38">
        <v>1139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100</v>
      </c>
      <c r="F107" s="1">
        <v>1616</v>
      </c>
      <c r="G107" s="27">
        <v>46432.7</v>
      </c>
      <c r="H107" s="27">
        <v>39003.47</v>
      </c>
      <c r="I107" s="37">
        <v>39708</v>
      </c>
      <c r="J107" s="37">
        <v>41090</v>
      </c>
      <c r="K107" s="37">
        <v>41090</v>
      </c>
      <c r="L107" s="24">
        <v>899</v>
      </c>
      <c r="M107" s="24" t="s">
        <v>53</v>
      </c>
      <c r="N107" s="38">
        <v>1382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28</v>
      </c>
      <c r="F108" s="1">
        <v>241.2</v>
      </c>
      <c r="G108" s="27">
        <v>4276.5</v>
      </c>
      <c r="H108" s="27">
        <v>4276.5</v>
      </c>
      <c r="I108" s="37">
        <v>39708</v>
      </c>
      <c r="J108" s="37">
        <v>41090</v>
      </c>
      <c r="K108" s="37">
        <v>41090</v>
      </c>
      <c r="L108" s="24">
        <v>899</v>
      </c>
      <c r="M108" s="24" t="s">
        <v>53</v>
      </c>
      <c r="N108" s="38">
        <v>1382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51</v>
      </c>
      <c r="D109" s="2" t="s">
        <v>231</v>
      </c>
      <c r="E109" s="1">
        <v>244</v>
      </c>
      <c r="F109" s="1">
        <v>3128</v>
      </c>
      <c r="G109" s="27">
        <v>42958.8</v>
      </c>
      <c r="H109" s="27">
        <v>4295.88</v>
      </c>
      <c r="I109" s="37">
        <v>39702</v>
      </c>
      <c r="J109" s="37">
        <v>41182</v>
      </c>
      <c r="K109" s="37">
        <v>41182</v>
      </c>
      <c r="L109" s="24">
        <v>991</v>
      </c>
      <c r="M109" s="24" t="s">
        <v>62</v>
      </c>
      <c r="N109" s="38">
        <v>1480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233</v>
      </c>
      <c r="E110" s="1">
        <v>60</v>
      </c>
      <c r="F110" s="1">
        <v>577.8</v>
      </c>
      <c r="G110" s="27">
        <v>41437.55</v>
      </c>
      <c r="H110" s="27">
        <v>4143.76</v>
      </c>
      <c r="I110" s="37">
        <v>40021</v>
      </c>
      <c r="J110" s="37">
        <v>41274</v>
      </c>
      <c r="K110" s="37">
        <v>41274</v>
      </c>
      <c r="L110" s="24">
        <v>1083</v>
      </c>
      <c r="M110" s="24" t="s">
        <v>56</v>
      </c>
      <c r="N110" s="38">
        <v>1253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172</v>
      </c>
      <c r="F111" s="1">
        <v>1512.4</v>
      </c>
      <c r="G111" s="27">
        <v>49263.55</v>
      </c>
      <c r="H111" s="27">
        <v>4926.36</v>
      </c>
      <c r="I111" s="37">
        <v>40186</v>
      </c>
      <c r="J111" s="37">
        <v>41274</v>
      </c>
      <c r="K111" s="37">
        <v>41274</v>
      </c>
      <c r="L111" s="24">
        <v>1083</v>
      </c>
      <c r="M111" s="24" t="s">
        <v>236</v>
      </c>
      <c r="N111" s="38">
        <v>1088</v>
      </c>
      <c r="O111" s="38"/>
      <c r="P111" s="38"/>
      <c r="Q111" s="38"/>
      <c r="R111" s="38"/>
    </row>
    <row r="112" spans="2:18" s="2" customFormat="1" ht="11.25">
      <c r="B112" s="53" t="s">
        <v>237</v>
      </c>
      <c r="C112" s="51" t="s">
        <v>51</v>
      </c>
      <c r="D112" s="2" t="s">
        <v>238</v>
      </c>
      <c r="E112" s="1">
        <v>42</v>
      </c>
      <c r="F112" s="1">
        <v>486</v>
      </c>
      <c r="G112" s="27">
        <v>19092</v>
      </c>
      <c r="H112" s="27">
        <v>1909.2</v>
      </c>
      <c r="I112" s="37">
        <v>40154</v>
      </c>
      <c r="J112" s="37">
        <v>41274</v>
      </c>
      <c r="K112" s="37">
        <v>41274</v>
      </c>
      <c r="L112" s="24">
        <v>1083</v>
      </c>
      <c r="M112" s="24" t="s">
        <v>115</v>
      </c>
      <c r="N112" s="38">
        <v>1120</v>
      </c>
      <c r="O112" s="38"/>
      <c r="P112" s="38"/>
      <c r="Q112" s="38"/>
      <c r="R112" s="38"/>
    </row>
    <row r="113" spans="2:18" s="2" customFormat="1" ht="11.25">
      <c r="B113" s="53" t="s">
        <v>239</v>
      </c>
      <c r="C113" s="51" t="s">
        <v>51</v>
      </c>
      <c r="D113" s="2" t="s">
        <v>240</v>
      </c>
      <c r="E113" s="1">
        <v>193</v>
      </c>
      <c r="F113" s="1">
        <v>2592.6</v>
      </c>
      <c r="G113" s="27">
        <v>138960.05</v>
      </c>
      <c r="H113" s="27">
        <v>23623.21</v>
      </c>
      <c r="I113" s="37">
        <v>40137</v>
      </c>
      <c r="J113" s="37">
        <v>41274</v>
      </c>
      <c r="K113" s="37">
        <v>41274</v>
      </c>
      <c r="L113" s="24">
        <v>1083</v>
      </c>
      <c r="M113" s="24" t="s">
        <v>59</v>
      </c>
      <c r="N113" s="38">
        <v>1137</v>
      </c>
      <c r="O113" s="38"/>
      <c r="P113" s="38"/>
      <c r="Q113" s="38"/>
      <c r="R113" s="38"/>
    </row>
    <row r="114" spans="2:18" s="2" customFormat="1" ht="11.25">
      <c r="B114" s="53" t="s">
        <v>241</v>
      </c>
      <c r="C114" s="51" t="s">
        <v>51</v>
      </c>
      <c r="D114" s="2" t="s">
        <v>242</v>
      </c>
      <c r="E114" s="1">
        <v>127</v>
      </c>
      <c r="F114" s="1">
        <v>1066.2</v>
      </c>
      <c r="G114" s="27">
        <v>23162.86</v>
      </c>
      <c r="H114" s="27">
        <v>2316.29</v>
      </c>
      <c r="I114" s="37">
        <v>40154</v>
      </c>
      <c r="J114" s="37">
        <v>41274</v>
      </c>
      <c r="K114" s="37">
        <v>41274</v>
      </c>
      <c r="L114" s="24">
        <v>1083</v>
      </c>
      <c r="M114" s="24" t="s">
        <v>243</v>
      </c>
      <c r="N114" s="38">
        <v>1120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187</v>
      </c>
      <c r="F115" s="1">
        <v>1760</v>
      </c>
      <c r="G115" s="27">
        <v>53557</v>
      </c>
      <c r="H115" s="27">
        <v>5355.7</v>
      </c>
      <c r="I115" s="37">
        <v>40186</v>
      </c>
      <c r="J115" s="37">
        <v>41274</v>
      </c>
      <c r="K115" s="37">
        <v>41274</v>
      </c>
      <c r="L115" s="24">
        <v>1083</v>
      </c>
      <c r="M115" s="24" t="s">
        <v>236</v>
      </c>
      <c r="N115" s="38">
        <v>1088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88</v>
      </c>
      <c r="F116" s="1">
        <v>1719.8</v>
      </c>
      <c r="G116" s="27">
        <v>47200.88</v>
      </c>
      <c r="H116" s="27">
        <v>4720.09</v>
      </c>
      <c r="I116" s="37">
        <v>40183</v>
      </c>
      <c r="J116" s="37">
        <v>41274</v>
      </c>
      <c r="K116" s="37">
        <v>41274</v>
      </c>
      <c r="L116" s="24">
        <v>1083</v>
      </c>
      <c r="M116" s="24" t="s">
        <v>59</v>
      </c>
      <c r="N116" s="38">
        <v>1091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125</v>
      </c>
      <c r="F117" s="1">
        <v>2269.6</v>
      </c>
      <c r="G117" s="27">
        <v>116269.75</v>
      </c>
      <c r="H117" s="27">
        <v>11626.98</v>
      </c>
      <c r="I117" s="37">
        <v>40158</v>
      </c>
      <c r="J117" s="37">
        <v>41274</v>
      </c>
      <c r="K117" s="37">
        <v>41274</v>
      </c>
      <c r="L117" s="24">
        <v>1083</v>
      </c>
      <c r="M117" s="24" t="s">
        <v>115</v>
      </c>
      <c r="N117" s="38">
        <v>1116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153</v>
      </c>
      <c r="F118" s="1">
        <v>3424.4</v>
      </c>
      <c r="G118" s="27">
        <v>181688.03</v>
      </c>
      <c r="H118" s="27">
        <v>18168.8</v>
      </c>
      <c r="I118" s="37">
        <v>40129</v>
      </c>
      <c r="J118" s="37">
        <v>41274</v>
      </c>
      <c r="K118" s="37">
        <v>41274</v>
      </c>
      <c r="L118" s="24">
        <v>1083</v>
      </c>
      <c r="M118" s="24" t="s">
        <v>59</v>
      </c>
      <c r="N118" s="38">
        <v>1145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181</v>
      </c>
      <c r="F119" s="1">
        <v>2557.4</v>
      </c>
      <c r="G119" s="27">
        <v>133934.82</v>
      </c>
      <c r="H119" s="27">
        <v>13393.48</v>
      </c>
      <c r="I119" s="37">
        <v>40120</v>
      </c>
      <c r="J119" s="37">
        <v>41274</v>
      </c>
      <c r="K119" s="37">
        <v>41274</v>
      </c>
      <c r="L119" s="24">
        <v>1083</v>
      </c>
      <c r="M119" s="24" t="s">
        <v>115</v>
      </c>
      <c r="N119" s="38">
        <v>1154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49</v>
      </c>
      <c r="F120" s="1">
        <v>726</v>
      </c>
      <c r="G120" s="27">
        <v>24851.8</v>
      </c>
      <c r="H120" s="27">
        <v>2485.18</v>
      </c>
      <c r="I120" s="37">
        <v>40147</v>
      </c>
      <c r="J120" s="37">
        <v>41274</v>
      </c>
      <c r="K120" s="37">
        <v>41274</v>
      </c>
      <c r="L120" s="24">
        <v>1083</v>
      </c>
      <c r="M120" s="24" t="s">
        <v>236</v>
      </c>
      <c r="N120" s="38">
        <v>1127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69</v>
      </c>
      <c r="F121" s="1">
        <v>1523</v>
      </c>
      <c r="G121" s="27">
        <v>75565.29</v>
      </c>
      <c r="H121" s="27">
        <v>7556.53</v>
      </c>
      <c r="I121" s="37">
        <v>40114</v>
      </c>
      <c r="J121" s="37">
        <v>41274</v>
      </c>
      <c r="K121" s="37">
        <v>41274</v>
      </c>
      <c r="L121" s="24">
        <v>1083</v>
      </c>
      <c r="M121" s="24" t="s">
        <v>67</v>
      </c>
      <c r="N121" s="38">
        <v>1160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119</v>
      </c>
      <c r="F122" s="1">
        <v>670.2</v>
      </c>
      <c r="G122" s="27">
        <v>34686.7</v>
      </c>
      <c r="H122" s="27">
        <v>3468.67</v>
      </c>
      <c r="I122" s="37">
        <v>40147</v>
      </c>
      <c r="J122" s="37">
        <v>41274</v>
      </c>
      <c r="K122" s="37">
        <v>41274</v>
      </c>
      <c r="L122" s="24">
        <v>1083</v>
      </c>
      <c r="M122" s="24" t="s">
        <v>236</v>
      </c>
      <c r="N122" s="38">
        <v>1127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204</v>
      </c>
      <c r="F123" s="1">
        <v>3075.6</v>
      </c>
      <c r="G123" s="27">
        <v>168476.87</v>
      </c>
      <c r="H123" s="27">
        <v>38749.68</v>
      </c>
      <c r="I123" s="37">
        <v>40137</v>
      </c>
      <c r="J123" s="37">
        <v>41274</v>
      </c>
      <c r="K123" s="37">
        <v>41274</v>
      </c>
      <c r="L123" s="24">
        <v>1083</v>
      </c>
      <c r="M123" s="24" t="s">
        <v>59</v>
      </c>
      <c r="N123" s="38">
        <v>1137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93</v>
      </c>
      <c r="F124" s="1">
        <v>1358</v>
      </c>
      <c r="G124" s="27">
        <v>41356.3</v>
      </c>
      <c r="H124" s="27">
        <v>4135.63</v>
      </c>
      <c r="I124" s="37">
        <v>40156</v>
      </c>
      <c r="J124" s="37">
        <v>41274</v>
      </c>
      <c r="K124" s="37">
        <v>41274</v>
      </c>
      <c r="L124" s="24">
        <v>1083</v>
      </c>
      <c r="M124" s="24" t="s">
        <v>196</v>
      </c>
      <c r="N124" s="38">
        <v>1118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154</v>
      </c>
      <c r="F125" s="1">
        <v>2020.6</v>
      </c>
      <c r="G125" s="27">
        <v>104908.26</v>
      </c>
      <c r="H125" s="27">
        <v>57699.55</v>
      </c>
      <c r="I125" s="37">
        <v>40120</v>
      </c>
      <c r="J125" s="37">
        <v>41274</v>
      </c>
      <c r="K125" s="37">
        <v>41274</v>
      </c>
      <c r="L125" s="24">
        <v>1083</v>
      </c>
      <c r="M125" s="24" t="s">
        <v>115</v>
      </c>
      <c r="N125" s="38">
        <v>1154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99</v>
      </c>
      <c r="F126" s="1">
        <v>1169.8</v>
      </c>
      <c r="G126" s="27">
        <v>34982.55</v>
      </c>
      <c r="H126" s="27">
        <v>3498.26</v>
      </c>
      <c r="I126" s="37">
        <v>40147</v>
      </c>
      <c r="J126" s="37">
        <v>41274</v>
      </c>
      <c r="K126" s="37">
        <v>41274</v>
      </c>
      <c r="L126" s="24">
        <v>1083</v>
      </c>
      <c r="M126" s="24" t="s">
        <v>236</v>
      </c>
      <c r="N126" s="38">
        <v>1127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104</v>
      </c>
      <c r="F127" s="1">
        <v>2136</v>
      </c>
      <c r="G127" s="27">
        <v>99341.9</v>
      </c>
      <c r="H127" s="27">
        <v>9934.19</v>
      </c>
      <c r="I127" s="37">
        <v>40183</v>
      </c>
      <c r="J127" s="37">
        <v>41274</v>
      </c>
      <c r="K127" s="37">
        <v>41274</v>
      </c>
      <c r="L127" s="24">
        <v>1083</v>
      </c>
      <c r="M127" s="24" t="s">
        <v>59</v>
      </c>
      <c r="N127" s="38">
        <v>1091</v>
      </c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2010-01-20T13:21:22Z</dcterms:modified>
  <cp:category/>
  <cp:version/>
  <cp:contentType/>
  <cp:contentStatus/>
</cp:coreProperties>
</file>