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<sst xmlns="http://schemas.openxmlformats.org/spreadsheetml/2006/main" count="424" uniqueCount="248">
  <si>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</si>
  <si>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</si>
  <si>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</si>
  <si>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</si>
  <si>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</si>
  <si>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</si>
  <si>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</si>
  <si>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</si>
  <si>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</si>
  <si>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</si>
  <si>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</si>
  <si>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</si>
  <si>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</si>
  <si>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</si>
  <si>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</si>
  <si>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</si>
  <si>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</si>
  <si>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</si>
  <si>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</si>
  <si>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</si>
  <si>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</si>
  <si>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</si>
  <si>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</si>
  <si>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</si>
  <si>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</si>
  <si>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</si>
  <si>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</si>
  <si>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</si>
  <si>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</si>
  <si>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</si>
  <si>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</si>
  <si>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</si>
  <si>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</si>
  <si>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</si>
  <si>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</si>
  <si>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</si>
  <si>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</si>
  <si>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</si>
  <si>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</si>
  <si>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</si>
  <si>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</si>
  <si>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</si>
  <si>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</si>
  <si>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</si>
  <si>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</si>
  <si>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</si>
  <si>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</si>
  <si>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</si>
  <si>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</si>
  <si>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</si>
  <si>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420140601</t>
  </si>
  <si>
    <t>1</t>
  </si>
  <si>
    <t xml:space="preserve">COMPARTMENT 116 MIX           </t>
  </si>
  <si>
    <t xml:space="preserve">RICHARD BROW &amp; SONS           </t>
  </si>
  <si>
    <t>420370701</t>
  </si>
  <si>
    <t xml:space="preserve">COMPARTMENT 13 MIX            </t>
  </si>
  <si>
    <t xml:space="preserve">WJZ &amp; SONS HARVESTING, INC.   </t>
  </si>
  <si>
    <t>420080601</t>
  </si>
  <si>
    <t xml:space="preserve">BETSY RIVER PINE              </t>
  </si>
  <si>
    <t xml:space="preserve">ZELLAR EXCAVATING COMPANY     </t>
  </si>
  <si>
    <t>420120801</t>
  </si>
  <si>
    <t xml:space="preserve">414/410 JACK PINE             </t>
  </si>
  <si>
    <t xml:space="preserve">CLARENCE MCNAMARA LOGGING     </t>
  </si>
  <si>
    <t>420300601</t>
  </si>
  <si>
    <t xml:space="preserve">DRY LAKES RED PINE            </t>
  </si>
  <si>
    <t xml:space="preserve">HYDROLAKE, INC.               </t>
  </si>
  <si>
    <t>420290601</t>
  </si>
  <si>
    <t xml:space="preserve">CULHANE CREEK RED PINE        </t>
  </si>
  <si>
    <t>420011102</t>
  </si>
  <si>
    <t xml:space="preserve">COUNTY ROAD 407 R.O.W.        </t>
  </si>
  <si>
    <t xml:space="preserve">TUFFY &amp; SON L.L.C.            </t>
  </si>
  <si>
    <t>420170601</t>
  </si>
  <si>
    <t xml:space="preserve">COMPARTMENT 126 ASPEN         </t>
  </si>
  <si>
    <t>420150601</t>
  </si>
  <si>
    <t xml:space="preserve">CAMP SNORT LOWLAND TIMBER     </t>
  </si>
  <si>
    <t>420230801</t>
  </si>
  <si>
    <t xml:space="preserve">OTTER SLIDE ASPEN             </t>
  </si>
  <si>
    <t>GENE HOLBROOK &amp; SONS FOR.PROD.</t>
  </si>
  <si>
    <t>420480801</t>
  </si>
  <si>
    <t xml:space="preserve">ED'S LAST RED PINE            </t>
  </si>
  <si>
    <t>420360601</t>
  </si>
  <si>
    <t>2</t>
  </si>
  <si>
    <t xml:space="preserve">FREEMAN CREEK HARDWOODS       </t>
  </si>
  <si>
    <t>420080801</t>
  </si>
  <si>
    <t xml:space="preserve">COMPARTMENT 119 LOWLAND ASPEN </t>
  </si>
  <si>
    <t xml:space="preserve">KERR FOREST MANAGEMENT, INC.  </t>
  </si>
  <si>
    <t>420220701</t>
  </si>
  <si>
    <t xml:space="preserve">BIG CURVE MIX                 </t>
  </si>
  <si>
    <t>420100801</t>
  </si>
  <si>
    <t xml:space="preserve">SKYLINE JACK PINE             </t>
  </si>
  <si>
    <t>420070801</t>
  </si>
  <si>
    <t xml:space="preserve">AIRPORT LOWLAND CONIFERS      </t>
  </si>
  <si>
    <t>420170801</t>
  </si>
  <si>
    <t xml:space="preserve">RAINY CONIFER ASPEN           </t>
  </si>
  <si>
    <t xml:space="preserve">SHEPARD'S FORESTRY ENT INC    </t>
  </si>
  <si>
    <t>420350601</t>
  </si>
  <si>
    <t xml:space="preserve">ATWOOD CREEK ASPEN/SPRUCE MIX </t>
  </si>
  <si>
    <t>420160801</t>
  </si>
  <si>
    <t xml:space="preserve">RPP SPRING CREEK 2            </t>
  </si>
  <si>
    <t>420170701</t>
  </si>
  <si>
    <t xml:space="preserve">M-28 ASPEN                    </t>
  </si>
  <si>
    <t xml:space="preserve">R &amp; R TIMBER PRODUCTS INC     </t>
  </si>
  <si>
    <t>420330801</t>
  </si>
  <si>
    <t xml:space="preserve">MURRAY LAKE ROAD HARDWOODS    </t>
  </si>
  <si>
    <t xml:space="preserve">DUBERVILLE LOGGING            </t>
  </si>
  <si>
    <t>420310801</t>
  </si>
  <si>
    <t xml:space="preserve">MUSKRAT PATCHES RED PINE      </t>
  </si>
  <si>
    <t>420260801</t>
  </si>
  <si>
    <t xml:space="preserve">HIGH BANKS HARDWOODS          </t>
  </si>
  <si>
    <t xml:space="preserve">KEITH SPENCER FOREST PRODUCTS </t>
  </si>
  <si>
    <t>420320801</t>
  </si>
  <si>
    <t xml:space="preserve">CLARK'S PARADISE MIX          </t>
  </si>
  <si>
    <t>420220801</t>
  </si>
  <si>
    <t xml:space="preserve">BEAR RANCH HARDWOOD           </t>
  </si>
  <si>
    <t>420410801</t>
  </si>
  <si>
    <t xml:space="preserve">LITTLE TWO-HEARTED RED PINE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</si>
  <si>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</si>
  <si>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</si>
  <si>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</si>
  <si>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</si>
  <si>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</si>
  <si>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420360801</t>
  </si>
  <si>
    <t xml:space="preserve">CAMP ONE PATCHES              </t>
  </si>
  <si>
    <t>420380801</t>
  </si>
  <si>
    <t xml:space="preserve">ELEVATED STAND PINE           </t>
  </si>
  <si>
    <t>420040801</t>
  </si>
  <si>
    <t xml:space="preserve">KROPPS TRAIL HARDWOODS        </t>
  </si>
  <si>
    <t>420070901</t>
  </si>
  <si>
    <t xml:space="preserve">COUNTY ROAD 442 HARDWOODS     </t>
  </si>
  <si>
    <t xml:space="preserve">MATELSKI LUMBER COMPANY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</si>
  <si>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</si>
  <si>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</si>
  <si>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</si>
  <si>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</si>
  <si>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</si>
  <si>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420060801</t>
  </si>
  <si>
    <t xml:space="preserve">C. 109 HARDWOODS              </t>
  </si>
  <si>
    <t>420430801</t>
  </si>
  <si>
    <t xml:space="preserve">BLUSHING LADY PINE            </t>
  </si>
  <si>
    <t xml:space="preserve">LLC CUTTING EDGE FOREST PRODUCTS  </t>
  </si>
  <si>
    <t>420430701</t>
  </si>
  <si>
    <t xml:space="preserve">C.50 WESTERN HARDWOODS        </t>
  </si>
  <si>
    <t>420420701</t>
  </si>
  <si>
    <t xml:space="preserve">C.50 EASTERN HARDWOODS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</si>
  <si>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</si>
  <si>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</si>
  <si>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</si>
  <si>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</si>
  <si>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</si>
  <si>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</si>
  <si>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420080901</t>
  </si>
  <si>
    <t xml:space="preserve">HALIFAX LEAVE MIX             </t>
  </si>
  <si>
    <t xml:space="preserve">ST MARYS PAPER CORPORATION    </t>
  </si>
  <si>
    <t>420240801</t>
  </si>
  <si>
    <t xml:space="preserve">SOUTH BAIRD HARDWOODS         </t>
  </si>
  <si>
    <t>420290801</t>
  </si>
  <si>
    <t xml:space="preserve">PARK BOUNDARY ASPEN           </t>
  </si>
  <si>
    <t>420460801</t>
  </si>
  <si>
    <t xml:space="preserve">RESISTANT BEECH HARDWOOD      </t>
  </si>
  <si>
    <t>420320901</t>
  </si>
  <si>
    <t xml:space="preserve">HERITAGE HARDWOODS            </t>
  </si>
  <si>
    <t xml:space="preserve">SPENCER FOREST PRODUCTS       </t>
  </si>
  <si>
    <t>420210801</t>
  </si>
  <si>
    <t xml:space="preserve">MCMILLAN MIX                  </t>
  </si>
  <si>
    <t>420110801</t>
  </si>
  <si>
    <t xml:space="preserve">SOO JUNCTION SPRUCE           </t>
  </si>
  <si>
    <t>420150901</t>
  </si>
  <si>
    <t xml:space="preserve">PRATT LAKE JACK PINE          </t>
  </si>
  <si>
    <t>420100901</t>
  </si>
  <si>
    <t xml:space="preserve">WEST WOLVERINE ASPEN          </t>
  </si>
  <si>
    <t>420140901</t>
  </si>
  <si>
    <t xml:space="preserve">PULLUP PINE                   </t>
  </si>
  <si>
    <t>420270901</t>
  </si>
  <si>
    <t xml:space="preserve">LINTON CREEK HARDWOODS        </t>
  </si>
  <si>
    <t>420330901</t>
  </si>
  <si>
    <t xml:space="preserve">BARRED OWL MIX                </t>
  </si>
  <si>
    <t xml:space="preserve">CLARK FOREST PRODUCTS         </t>
  </si>
  <si>
    <t>420370901</t>
  </si>
  <si>
    <t xml:space="preserve">SOUTH COMPARTMENT 124         </t>
  </si>
  <si>
    <t>420390901</t>
  </si>
  <si>
    <t xml:space="preserve">STELLWAGON HARDWOODS          </t>
  </si>
  <si>
    <t xml:space="preserve">TIMBER PRODUCTS COMPANY       </t>
  </si>
  <si>
    <t>420400901</t>
  </si>
  <si>
    <t xml:space="preserve">COMPARTMENT 100 HARDWOODS     </t>
  </si>
  <si>
    <t>420240901</t>
  </si>
  <si>
    <t xml:space="preserve">COMPARTMENT 31 RED PINE       </t>
  </si>
  <si>
    <t>420200901</t>
  </si>
  <si>
    <t xml:space="preserve">TROUT CAMP RED PINE           </t>
  </si>
  <si>
    <t>420300901</t>
  </si>
  <si>
    <t xml:space="preserve">FIRST FAWN JACK PINE          </t>
  </si>
  <si>
    <t>420290901</t>
  </si>
  <si>
    <t xml:space="preserve">KNOTCHED LOG PINE             </t>
  </si>
  <si>
    <t>420360901</t>
  </si>
  <si>
    <t xml:space="preserve">RPP COMPARTMENT 25 PINE       </t>
  </si>
  <si>
    <t>420280901</t>
  </si>
  <si>
    <t xml:space="preserve">PARKING LOT PINE              </t>
  </si>
  <si>
    <t>420310901</t>
  </si>
  <si>
    <t xml:space="preserve">CURIOUS MARTEN ASPEN          </t>
  </si>
  <si>
    <t>420260901</t>
  </si>
  <si>
    <t xml:space="preserve">DOUBLE GATE RED PINE          </t>
  </si>
  <si>
    <t>420510901</t>
  </si>
  <si>
    <t xml:space="preserve">SOUTH 426 RED PINE            </t>
  </si>
  <si>
    <t>420250901</t>
  </si>
  <si>
    <t xml:space="preserve">SWAMP LAKES RED PINE          </t>
  </si>
  <si>
    <t>420480901</t>
  </si>
  <si>
    <t xml:space="preserve">BATTLE WOUND PINE             </t>
  </si>
  <si>
    <t>420011001</t>
  </si>
  <si>
    <t xml:space="preserve">COMPARTMENT 42 PINE           </t>
  </si>
  <si>
    <t>420230901</t>
  </si>
  <si>
    <t xml:space="preserve">CHRIS BROWN LAKE RED PINE     </t>
  </si>
  <si>
    <t>420220901</t>
  </si>
  <si>
    <t xml:space="preserve">TWO CREEK PINE                </t>
  </si>
  <si>
    <t>420490901</t>
  </si>
  <si>
    <t xml:space="preserve">WOLVERINE LAKE ASPEN          </t>
  </si>
  <si>
    <t xml:space="preserve">JACK GRIBBELL LOGGING         </t>
  </si>
  <si>
    <t>420500901</t>
  </si>
  <si>
    <t xml:space="preserve">8 MILE ASPEN PATCHES          </t>
  </si>
  <si>
    <t>420440901</t>
  </si>
  <si>
    <t xml:space="preserve">BLOWN AWAY HARDWOODS          </t>
  </si>
  <si>
    <t>420450901</t>
  </si>
  <si>
    <t xml:space="preserve">MILLS BAY HARDWOODS           </t>
  </si>
  <si>
    <t>420430901</t>
  </si>
  <si>
    <t xml:space="preserve">HALIFAX MIX                   </t>
  </si>
  <si>
    <t>420410901</t>
  </si>
  <si>
    <t xml:space="preserve">COMPARTMENT 100 ASPEN         </t>
  </si>
  <si>
    <t>420081001</t>
  </si>
  <si>
    <t xml:space="preserve">CAMPGROUND PINE               </t>
  </si>
  <si>
    <t>420091001</t>
  </si>
  <si>
    <t xml:space="preserve">HILLTOP HARDWOODS             </t>
  </si>
  <si>
    <t>420311001</t>
  </si>
  <si>
    <t xml:space="preserve">FEEDER STREAM PINE            </t>
  </si>
  <si>
    <t>420301001</t>
  </si>
  <si>
    <t xml:space="preserve">FOUR CORNERS RED PINE         </t>
  </si>
  <si>
    <t>420111001</t>
  </si>
  <si>
    <t xml:space="preserve">COMPARTMENT 6 MIX             </t>
  </si>
  <si>
    <t>420121001</t>
  </si>
  <si>
    <t xml:space="preserve">COMPARTMENT 6 PINE            </t>
  </si>
  <si>
    <t>420151001</t>
  </si>
  <si>
    <t xml:space="preserve">TWO ISLAND HARDWOODS          </t>
  </si>
  <si>
    <t>420161001</t>
  </si>
  <si>
    <t xml:space="preserve">RESERVE TREE HARDWOOD         </t>
  </si>
  <si>
    <t>420171001</t>
  </si>
  <si>
    <t xml:space="preserve">BARFIELD LAKES ROAD HARDWOOD  </t>
  </si>
  <si>
    <t>420181001</t>
  </si>
  <si>
    <t xml:space="preserve">SOUTH BARFIELD HARDWOODS      </t>
  </si>
  <si>
    <t>420101001</t>
  </si>
  <si>
    <t xml:space="preserve">BOOTY BIRCH REVISIT 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</si>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</sst>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80</v>
      </c>
      <c r="S12" t="s">
        <v>28</v>
      </c>
    </row>
    <row r="13" spans="4:5" ht="14.25" thickBot="1" thickTop="1">
      <c r="D13" s="16" t="s">
        <v>18</v>
      </c>
      <c r="E13" s="34">
        <f>SUM(E9:E12)</f>
        <v>87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8570</v>
      </c>
    </row>
    <row r="18" spans="4:7" ht="12.75">
      <c r="D18" s="11" t="s">
        <v>37</v>
      </c>
      <c r="G18" s="20">
        <f>DSUM(DATABASE,5,U15:U16)</f>
        <v>106671.59999999999</v>
      </c>
    </row>
    <row r="19" spans="4:7" ht="12.75">
      <c r="D19" s="11" t="s">
        <v>34</v>
      </c>
      <c r="G19" s="17">
        <f>DSUM(DATABASE,6,V15:V16)</f>
        <v>4580796.25</v>
      </c>
    </row>
    <row r="20" spans="4:7" ht="12.75">
      <c r="D20" s="11" t="s">
        <v>38</v>
      </c>
      <c r="G20" s="17">
        <f>DSUM(DATABASE,7,W15:W16)</f>
        <v>1561661.0200000003</v>
      </c>
    </row>
    <row r="21" spans="4:7" ht="12.75">
      <c r="D21" s="11" t="s">
        <v>35</v>
      </c>
      <c r="E21" s="21"/>
      <c r="F21" s="21"/>
      <c r="G21" s="17">
        <f>+G19-G20</f>
        <v>3019135.2299999995</v>
      </c>
    </row>
    <row r="22" spans="4:7" ht="12.75">
      <c r="D22" s="11" t="s">
        <v>44</v>
      </c>
      <c r="E22" s="21"/>
      <c r="F22" s="21"/>
      <c r="G22" s="35">
        <f>+G20/G19</f>
        <v>0.34091475253892817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3.0619115099984255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243</v>
      </c>
      <c r="F31" s="1">
        <v>3027.6</v>
      </c>
      <c r="G31" s="27">
        <v>101915</v>
      </c>
      <c r="H31" s="27">
        <v>101915</v>
      </c>
      <c r="I31" s="37">
        <v>39036</v>
      </c>
      <c r="J31" s="37">
        <v>40238</v>
      </c>
      <c r="K31" s="37">
        <v>40422</v>
      </c>
      <c r="L31" s="24">
        <v>-98</v>
      </c>
      <c r="M31" s="24" t="s">
        <v>53</v>
      </c>
      <c r="N31" s="38">
        <v>1386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27</v>
      </c>
      <c r="F32" s="1">
        <v>272</v>
      </c>
      <c r="G32" s="27">
        <v>5038.54</v>
      </c>
      <c r="H32" s="27">
        <v>503.85</v>
      </c>
      <c r="I32" s="37">
        <v>39449</v>
      </c>
      <c r="J32" s="37">
        <v>40543</v>
      </c>
      <c r="K32" s="37">
        <v>40543</v>
      </c>
      <c r="L32" s="24">
        <v>23</v>
      </c>
      <c r="M32" s="24" t="s">
        <v>56</v>
      </c>
      <c r="N32" s="38">
        <v>1094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304</v>
      </c>
      <c r="F33" s="1">
        <v>5706</v>
      </c>
      <c r="G33" s="27">
        <v>295373.37</v>
      </c>
      <c r="H33" s="27">
        <v>169743.33</v>
      </c>
      <c r="I33" s="37">
        <v>39030</v>
      </c>
      <c r="J33" s="37">
        <v>40178</v>
      </c>
      <c r="K33" s="37">
        <v>40543</v>
      </c>
      <c r="L33" s="24">
        <v>23</v>
      </c>
      <c r="M33" s="24" t="s">
        <v>59</v>
      </c>
      <c r="N33" s="38">
        <v>1513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132</v>
      </c>
      <c r="F34" s="1">
        <v>2158</v>
      </c>
      <c r="G34" s="27">
        <v>83126.16</v>
      </c>
      <c r="H34" s="27">
        <v>83126.16</v>
      </c>
      <c r="I34" s="37">
        <v>39661</v>
      </c>
      <c r="J34" s="37">
        <v>40543</v>
      </c>
      <c r="K34" s="37">
        <v>40543</v>
      </c>
      <c r="L34" s="24">
        <v>23</v>
      </c>
      <c r="M34" s="24" t="s">
        <v>62</v>
      </c>
      <c r="N34" s="38">
        <v>882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63</v>
      </c>
      <c r="F35" s="1">
        <v>556.6</v>
      </c>
      <c r="G35" s="27">
        <v>57999.91</v>
      </c>
      <c r="H35" s="27">
        <v>57999.91</v>
      </c>
      <c r="I35" s="37">
        <v>39192</v>
      </c>
      <c r="J35" s="37">
        <v>40543</v>
      </c>
      <c r="K35" s="37">
        <v>40543</v>
      </c>
      <c r="L35" s="24">
        <v>23</v>
      </c>
      <c r="M35" s="24" t="s">
        <v>65</v>
      </c>
      <c r="N35" s="38">
        <v>1351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119</v>
      </c>
      <c r="F36" s="1">
        <v>1122</v>
      </c>
      <c r="G36" s="27">
        <v>97949.47</v>
      </c>
      <c r="H36" s="27">
        <v>97949.47</v>
      </c>
      <c r="I36" s="37">
        <v>39192</v>
      </c>
      <c r="J36" s="37">
        <v>40543</v>
      </c>
      <c r="K36" s="37">
        <v>40543</v>
      </c>
      <c r="L36" s="24">
        <v>23</v>
      </c>
      <c r="M36" s="24" t="s">
        <v>65</v>
      </c>
      <c r="N36" s="38">
        <v>1351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13</v>
      </c>
      <c r="F37" s="1">
        <v>350</v>
      </c>
      <c r="G37" s="27">
        <v>8150</v>
      </c>
      <c r="H37" s="27">
        <v>8150</v>
      </c>
      <c r="I37" s="37">
        <v>40514</v>
      </c>
      <c r="J37" s="37">
        <v>40543</v>
      </c>
      <c r="K37" s="37">
        <v>40543</v>
      </c>
      <c r="L37" s="24">
        <v>23</v>
      </c>
      <c r="M37" s="24" t="s">
        <v>70</v>
      </c>
      <c r="N37" s="38">
        <v>29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220</v>
      </c>
      <c r="F38" s="1">
        <v>3383.6</v>
      </c>
      <c r="G38" s="27">
        <v>95020.66</v>
      </c>
      <c r="H38" s="27">
        <v>48669.12</v>
      </c>
      <c r="I38" s="37">
        <v>39002</v>
      </c>
      <c r="J38" s="37">
        <v>40238</v>
      </c>
      <c r="K38" s="37">
        <v>40603</v>
      </c>
      <c r="L38" s="24">
        <v>83</v>
      </c>
      <c r="M38" s="24" t="s">
        <v>56</v>
      </c>
      <c r="N38" s="38">
        <v>1601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29</v>
      </c>
      <c r="F39" s="1">
        <v>390</v>
      </c>
      <c r="G39" s="27">
        <v>8531.62</v>
      </c>
      <c r="H39" s="27">
        <v>1227.81</v>
      </c>
      <c r="I39" s="37">
        <v>39036</v>
      </c>
      <c r="J39" s="37">
        <v>40238</v>
      </c>
      <c r="K39" s="37">
        <v>40603</v>
      </c>
      <c r="L39" s="24">
        <v>83</v>
      </c>
      <c r="M39" s="24" t="s">
        <v>53</v>
      </c>
      <c r="N39" s="38">
        <v>1567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48</v>
      </c>
      <c r="F40" s="1">
        <v>932</v>
      </c>
      <c r="G40" s="27">
        <v>27288.95</v>
      </c>
      <c r="H40" s="27">
        <v>4912.01</v>
      </c>
      <c r="I40" s="37">
        <v>39708</v>
      </c>
      <c r="J40" s="37">
        <v>40705</v>
      </c>
      <c r="K40" s="37">
        <v>40705</v>
      </c>
      <c r="L40" s="24">
        <v>185</v>
      </c>
      <c r="M40" s="24" t="s">
        <v>77</v>
      </c>
      <c r="N40" s="38">
        <v>997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43</v>
      </c>
      <c r="F41" s="1">
        <v>542.6</v>
      </c>
      <c r="G41" s="27">
        <v>35956.4</v>
      </c>
      <c r="H41" s="27">
        <v>26248.17</v>
      </c>
      <c r="I41" s="37">
        <v>39960</v>
      </c>
      <c r="J41" s="37">
        <v>40724</v>
      </c>
      <c r="K41" s="37">
        <v>40724</v>
      </c>
      <c r="L41" s="64">
        <v>204</v>
      </c>
      <c r="M41" s="65" t="s">
        <v>77</v>
      </c>
      <c r="N41" s="2">
        <v>764</v>
      </c>
    </row>
    <row r="42" spans="2:18" s="2" customFormat="1" ht="11.25">
      <c r="B42" s="53" t="s">
        <v>80</v>
      </c>
      <c r="C42" s="51" t="s">
        <v>81</v>
      </c>
      <c r="D42" s="2" t="s">
        <v>82</v>
      </c>
      <c r="E42" s="1">
        <v>112</v>
      </c>
      <c r="F42" s="1">
        <v>1279.6</v>
      </c>
      <c r="G42" s="27">
        <v>21537.9</v>
      </c>
      <c r="H42" s="27">
        <v>6461.38</v>
      </c>
      <c r="I42" s="37">
        <v>39261</v>
      </c>
      <c r="J42" s="37">
        <v>40359</v>
      </c>
      <c r="K42" s="37">
        <v>40724</v>
      </c>
      <c r="L42" s="24">
        <v>204</v>
      </c>
      <c r="M42" s="24" t="s">
        <v>53</v>
      </c>
      <c r="N42" s="38">
        <v>1463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71</v>
      </c>
      <c r="F43" s="1">
        <v>1287</v>
      </c>
      <c r="G43" s="27">
        <v>24126.6</v>
      </c>
      <c r="H43" s="27">
        <v>2412.66</v>
      </c>
      <c r="I43" s="37">
        <v>39673</v>
      </c>
      <c r="J43" s="37">
        <v>40724</v>
      </c>
      <c r="K43" s="37">
        <v>40724</v>
      </c>
      <c r="L43" s="24">
        <v>204</v>
      </c>
      <c r="M43" s="24" t="s">
        <v>85</v>
      </c>
      <c r="N43" s="38">
        <v>1051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34</v>
      </c>
      <c r="F44" s="1">
        <v>607</v>
      </c>
      <c r="G44" s="27">
        <v>13077.9</v>
      </c>
      <c r="H44" s="27">
        <v>7192.84</v>
      </c>
      <c r="I44" s="37">
        <v>39335</v>
      </c>
      <c r="J44" s="37">
        <v>40724</v>
      </c>
      <c r="K44" s="37">
        <v>40724</v>
      </c>
      <c r="L44" s="24">
        <v>204</v>
      </c>
      <c r="M44" s="24" t="s">
        <v>85</v>
      </c>
      <c r="N44" s="38">
        <v>1389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71</v>
      </c>
      <c r="F45" s="1">
        <v>1263</v>
      </c>
      <c r="G45" s="27">
        <v>48928.79</v>
      </c>
      <c r="H45" s="27">
        <v>4892.88</v>
      </c>
      <c r="I45" s="37">
        <v>39721</v>
      </c>
      <c r="J45" s="37">
        <v>40724</v>
      </c>
      <c r="K45" s="37">
        <v>40724</v>
      </c>
      <c r="L45" s="24">
        <v>204</v>
      </c>
      <c r="M45" s="24" t="s">
        <v>56</v>
      </c>
      <c r="N45" s="38">
        <v>1003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28</v>
      </c>
      <c r="F46" s="1">
        <v>653</v>
      </c>
      <c r="G46" s="27">
        <v>11932.52</v>
      </c>
      <c r="H46" s="27">
        <v>7756.14</v>
      </c>
      <c r="I46" s="37">
        <v>39702</v>
      </c>
      <c r="J46" s="37">
        <v>40724</v>
      </c>
      <c r="K46" s="37">
        <v>40724</v>
      </c>
      <c r="L46" s="24">
        <v>204</v>
      </c>
      <c r="M46" s="24" t="s">
        <v>53</v>
      </c>
      <c r="N46" s="38">
        <v>1022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35</v>
      </c>
      <c r="F47" s="1">
        <v>632</v>
      </c>
      <c r="G47" s="27">
        <v>13237.44</v>
      </c>
      <c r="H47" s="27">
        <v>13237.44</v>
      </c>
      <c r="I47" s="37">
        <v>39793</v>
      </c>
      <c r="J47" s="37">
        <v>40724</v>
      </c>
      <c r="K47" s="37">
        <v>40724</v>
      </c>
      <c r="L47" s="24">
        <v>204</v>
      </c>
      <c r="M47" s="24" t="s">
        <v>94</v>
      </c>
      <c r="N47" s="38">
        <v>931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83</v>
      </c>
      <c r="F48" s="1">
        <v>1723.4</v>
      </c>
      <c r="G48" s="27">
        <v>28971.95</v>
      </c>
      <c r="H48" s="27">
        <v>2897.2</v>
      </c>
      <c r="I48" s="37">
        <v>39402</v>
      </c>
      <c r="J48" s="37">
        <v>40359</v>
      </c>
      <c r="K48" s="37">
        <v>40724</v>
      </c>
      <c r="L48" s="24">
        <v>204</v>
      </c>
      <c r="M48" s="24" t="s">
        <v>59</v>
      </c>
      <c r="N48" s="38">
        <v>1322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75</v>
      </c>
      <c r="F49" s="1">
        <v>1690</v>
      </c>
      <c r="G49" s="27">
        <v>62898.5</v>
      </c>
      <c r="H49" s="27">
        <v>6289.85</v>
      </c>
      <c r="I49" s="37">
        <v>39618</v>
      </c>
      <c r="J49" s="37">
        <v>40724</v>
      </c>
      <c r="K49" s="37">
        <v>40724</v>
      </c>
      <c r="L49" s="24">
        <v>204</v>
      </c>
      <c r="M49" s="24" t="s">
        <v>62</v>
      </c>
      <c r="N49" s="38">
        <v>1106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38</v>
      </c>
      <c r="F50" s="1">
        <v>575</v>
      </c>
      <c r="G50" s="27">
        <v>11568.7</v>
      </c>
      <c r="H50" s="27">
        <v>1156.87</v>
      </c>
      <c r="I50" s="37">
        <v>39364</v>
      </c>
      <c r="J50" s="37">
        <v>40724</v>
      </c>
      <c r="K50" s="37">
        <v>40724</v>
      </c>
      <c r="L50" s="24">
        <v>204</v>
      </c>
      <c r="M50" s="24" t="s">
        <v>101</v>
      </c>
      <c r="N50" s="38">
        <v>1360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119</v>
      </c>
      <c r="F51" s="1">
        <v>653.8</v>
      </c>
      <c r="G51" s="27">
        <v>14930.7</v>
      </c>
      <c r="H51" s="27">
        <v>14930.7</v>
      </c>
      <c r="I51" s="37">
        <v>39946</v>
      </c>
      <c r="J51" s="37">
        <v>40908</v>
      </c>
      <c r="K51" s="37">
        <v>40908</v>
      </c>
      <c r="L51" s="24">
        <v>388</v>
      </c>
      <c r="M51" s="24" t="s">
        <v>104</v>
      </c>
      <c r="N51" s="38">
        <v>962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54</v>
      </c>
      <c r="F52" s="1">
        <v>609.8</v>
      </c>
      <c r="G52" s="27">
        <v>50023.02</v>
      </c>
      <c r="H52" s="27">
        <v>5002.3</v>
      </c>
      <c r="I52" s="37">
        <v>39744</v>
      </c>
      <c r="J52" s="37">
        <v>40908</v>
      </c>
      <c r="K52" s="37">
        <v>40908</v>
      </c>
      <c r="L52" s="24">
        <v>388</v>
      </c>
      <c r="M52" s="24" t="s">
        <v>65</v>
      </c>
      <c r="N52" s="38">
        <v>1164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38</v>
      </c>
      <c r="F53" s="1">
        <v>285.4</v>
      </c>
      <c r="G53" s="27">
        <v>7708.3</v>
      </c>
      <c r="H53" s="27">
        <v>770.83</v>
      </c>
      <c r="I53" s="37">
        <v>39721</v>
      </c>
      <c r="J53" s="37">
        <v>40908</v>
      </c>
      <c r="K53" s="37">
        <v>40908</v>
      </c>
      <c r="L53" s="24">
        <v>388</v>
      </c>
      <c r="M53" s="24" t="s">
        <v>109</v>
      </c>
      <c r="N53" s="38">
        <v>1187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115</v>
      </c>
      <c r="F54" s="1">
        <v>880.8</v>
      </c>
      <c r="G54" s="27">
        <v>64308.4</v>
      </c>
      <c r="H54" s="27">
        <v>8359.97</v>
      </c>
      <c r="I54" s="37">
        <v>39766</v>
      </c>
      <c r="J54" s="37">
        <v>40908</v>
      </c>
      <c r="K54" s="37">
        <v>40908</v>
      </c>
      <c r="L54" s="24">
        <v>388</v>
      </c>
      <c r="M54" s="24" t="s">
        <v>104</v>
      </c>
      <c r="N54" s="38">
        <v>1142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93</v>
      </c>
      <c r="F55" s="1">
        <v>841.2</v>
      </c>
      <c r="G55" s="27">
        <v>33571.7</v>
      </c>
      <c r="H55" s="27">
        <v>3357.17</v>
      </c>
      <c r="I55" s="37">
        <v>39793</v>
      </c>
      <c r="J55" s="37">
        <v>40908</v>
      </c>
      <c r="K55" s="37">
        <v>40908</v>
      </c>
      <c r="L55" s="24">
        <v>388</v>
      </c>
      <c r="M55" s="24" t="s">
        <v>85</v>
      </c>
      <c r="N55" s="38">
        <v>1115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78</v>
      </c>
      <c r="F56" s="1">
        <v>764.4</v>
      </c>
      <c r="G56" s="27">
        <v>63392.34</v>
      </c>
      <c r="H56" s="27">
        <v>6339.23</v>
      </c>
      <c r="I56" s="37">
        <v>39744</v>
      </c>
      <c r="J56" s="37">
        <v>40908</v>
      </c>
      <c r="K56" s="37">
        <v>40908</v>
      </c>
      <c r="L56" s="24">
        <v>388</v>
      </c>
      <c r="M56" s="24" t="s">
        <v>65</v>
      </c>
      <c r="N56" s="38">
        <v>1164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63</v>
      </c>
      <c r="F57" s="1">
        <v>830.6</v>
      </c>
      <c r="G57" s="27">
        <v>17122.15</v>
      </c>
      <c r="H57" s="27">
        <v>5821.53</v>
      </c>
      <c r="I57" s="37">
        <v>39961</v>
      </c>
      <c r="J57" s="37">
        <v>40908</v>
      </c>
      <c r="K57" s="37">
        <v>40908</v>
      </c>
      <c r="L57" s="24">
        <v>388</v>
      </c>
      <c r="M57" s="24" t="s">
        <v>85</v>
      </c>
      <c r="N57" s="38">
        <v>947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40</v>
      </c>
      <c r="F58" s="1">
        <v>372.2</v>
      </c>
      <c r="G58" s="27">
        <v>39087.2</v>
      </c>
      <c r="H58" s="27">
        <v>3908.72</v>
      </c>
      <c r="I58" s="37">
        <v>39581</v>
      </c>
      <c r="J58" s="37">
        <v>40908</v>
      </c>
      <c r="K58" s="37">
        <v>40908</v>
      </c>
      <c r="L58" s="24">
        <v>388</v>
      </c>
      <c r="M58" s="24" t="s">
        <v>120</v>
      </c>
      <c r="N58" s="38">
        <v>1327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69</v>
      </c>
      <c r="F59" s="1">
        <v>738.6</v>
      </c>
      <c r="G59" s="27">
        <v>24405.6</v>
      </c>
      <c r="H59" s="27">
        <v>14399.3</v>
      </c>
      <c r="I59" s="37">
        <v>39812</v>
      </c>
      <c r="J59" s="37">
        <v>40908</v>
      </c>
      <c r="K59" s="37">
        <v>40908</v>
      </c>
      <c r="L59" s="24">
        <v>388</v>
      </c>
      <c r="M59" s="24" t="s">
        <v>109</v>
      </c>
      <c r="N59" s="38">
        <v>1096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92</v>
      </c>
      <c r="F60" s="1">
        <v>1103.8</v>
      </c>
      <c r="G60" s="27">
        <v>57037.35</v>
      </c>
      <c r="H60" s="27">
        <v>5703.74</v>
      </c>
      <c r="I60" s="37">
        <v>39721</v>
      </c>
      <c r="J60" s="37">
        <v>40908</v>
      </c>
      <c r="K60" s="37">
        <v>40908</v>
      </c>
      <c r="L60" s="24">
        <v>388</v>
      </c>
      <c r="M60" s="24" t="s">
        <v>56</v>
      </c>
      <c r="N60" s="38">
        <v>1187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24</v>
      </c>
      <c r="F61" s="1">
        <v>384.6</v>
      </c>
      <c r="G61" s="27">
        <v>15718.3</v>
      </c>
      <c r="H61" s="27">
        <v>1571.83</v>
      </c>
      <c r="I61" s="37">
        <v>39574</v>
      </c>
      <c r="J61" s="37">
        <v>40908</v>
      </c>
      <c r="K61" s="37">
        <v>40908</v>
      </c>
      <c r="L61" s="24">
        <v>388</v>
      </c>
      <c r="M61" s="24" t="s">
        <v>85</v>
      </c>
      <c r="N61" s="38">
        <v>1334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96</v>
      </c>
      <c r="F62" s="1">
        <v>1078.6</v>
      </c>
      <c r="G62" s="27">
        <v>21694.55</v>
      </c>
      <c r="H62" s="27">
        <v>6074.44</v>
      </c>
      <c r="I62" s="37">
        <v>39960</v>
      </c>
      <c r="J62" s="37">
        <v>40908</v>
      </c>
      <c r="K62" s="37">
        <v>40908</v>
      </c>
      <c r="L62" s="24">
        <v>388</v>
      </c>
      <c r="M62" s="24" t="s">
        <v>129</v>
      </c>
      <c r="N62" s="38">
        <v>948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30</v>
      </c>
      <c r="F63" s="1">
        <v>260.2</v>
      </c>
      <c r="G63" s="27">
        <v>18048.45</v>
      </c>
      <c r="H63" s="27">
        <v>1804.85</v>
      </c>
      <c r="I63" s="37">
        <v>39744</v>
      </c>
      <c r="J63" s="37">
        <v>40908</v>
      </c>
      <c r="K63" s="37">
        <v>40908</v>
      </c>
      <c r="L63" s="24">
        <v>388</v>
      </c>
      <c r="M63" s="24" t="s">
        <v>65</v>
      </c>
      <c r="N63" s="38">
        <v>1164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94</v>
      </c>
      <c r="F64" s="1">
        <v>707.6</v>
      </c>
      <c r="G64" s="27">
        <v>13585.4</v>
      </c>
      <c r="H64" s="27">
        <v>1358.54</v>
      </c>
      <c r="I64" s="37">
        <v>39400</v>
      </c>
      <c r="J64" s="37">
        <v>40908</v>
      </c>
      <c r="K64" s="37">
        <v>40908</v>
      </c>
      <c r="L64" s="24">
        <v>388</v>
      </c>
      <c r="M64" s="24" t="s">
        <v>134</v>
      </c>
      <c r="N64" s="38">
        <v>1508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79</v>
      </c>
      <c r="F65" s="1">
        <v>563.4</v>
      </c>
      <c r="G65" s="27">
        <v>76640.6</v>
      </c>
      <c r="H65" s="27">
        <v>7664.06</v>
      </c>
      <c r="I65" s="37">
        <v>39951</v>
      </c>
      <c r="J65" s="37">
        <v>40908</v>
      </c>
      <c r="K65" s="37">
        <v>40908</v>
      </c>
      <c r="L65" s="24">
        <v>388</v>
      </c>
      <c r="M65" s="24" t="s">
        <v>94</v>
      </c>
      <c r="N65" s="38">
        <v>957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40</v>
      </c>
      <c r="F66" s="1">
        <v>643</v>
      </c>
      <c r="G66" s="27">
        <v>25057.3</v>
      </c>
      <c r="H66" s="27">
        <v>12528.65</v>
      </c>
      <c r="I66" s="37">
        <v>39962</v>
      </c>
      <c r="J66" s="37">
        <v>40908</v>
      </c>
      <c r="K66" s="37">
        <v>40908</v>
      </c>
      <c r="L66" s="24">
        <v>388</v>
      </c>
      <c r="M66" s="24" t="s">
        <v>139</v>
      </c>
      <c r="N66" s="38">
        <v>946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239</v>
      </c>
      <c r="F67" s="1">
        <v>1781.4</v>
      </c>
      <c r="G67" s="27">
        <v>40780.2</v>
      </c>
      <c r="H67" s="27">
        <v>4078.02</v>
      </c>
      <c r="I67" s="37">
        <v>39401</v>
      </c>
      <c r="J67" s="37">
        <v>40908</v>
      </c>
      <c r="K67" s="37">
        <v>40908</v>
      </c>
      <c r="L67" s="24">
        <v>388</v>
      </c>
      <c r="M67" s="24" t="s">
        <v>85</v>
      </c>
      <c r="N67" s="38">
        <v>1507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81</v>
      </c>
      <c r="D68" s="2" t="s">
        <v>143</v>
      </c>
      <c r="E68" s="1">
        <v>239</v>
      </c>
      <c r="F68" s="1">
        <v>2481.6</v>
      </c>
      <c r="G68" s="27">
        <v>34859.2</v>
      </c>
      <c r="H68" s="27">
        <v>9063.41</v>
      </c>
      <c r="I68" s="37">
        <v>39380</v>
      </c>
      <c r="J68" s="37">
        <v>40908</v>
      </c>
      <c r="K68" s="37">
        <v>40908</v>
      </c>
      <c r="L68" s="24">
        <v>388</v>
      </c>
      <c r="M68" s="24" t="s">
        <v>77</v>
      </c>
      <c r="N68" s="38">
        <v>1528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46</v>
      </c>
      <c r="F69" s="1">
        <v>853</v>
      </c>
      <c r="G69" s="27">
        <v>17660.5</v>
      </c>
      <c r="H69" s="27">
        <v>1766.05</v>
      </c>
      <c r="I69" s="37">
        <v>39961</v>
      </c>
      <c r="J69" s="37">
        <v>41014</v>
      </c>
      <c r="K69" s="37">
        <v>41014</v>
      </c>
      <c r="L69" s="24">
        <v>494</v>
      </c>
      <c r="M69" s="24" t="s">
        <v>85</v>
      </c>
      <c r="N69" s="38">
        <v>1053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26</v>
      </c>
      <c r="F70" s="1">
        <v>205</v>
      </c>
      <c r="G70" s="27">
        <v>9406.25</v>
      </c>
      <c r="H70" s="27">
        <v>940.63</v>
      </c>
      <c r="I70" s="37">
        <v>39944</v>
      </c>
      <c r="J70" s="37">
        <v>41014</v>
      </c>
      <c r="K70" s="37">
        <v>41014</v>
      </c>
      <c r="L70" s="24">
        <v>494</v>
      </c>
      <c r="M70" s="24" t="s">
        <v>56</v>
      </c>
      <c r="N70" s="38">
        <v>1070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39</v>
      </c>
      <c r="F71" s="1">
        <v>665</v>
      </c>
      <c r="G71" s="27">
        <v>23262.05</v>
      </c>
      <c r="H71" s="27">
        <v>23262.05</v>
      </c>
      <c r="I71" s="37">
        <v>40156</v>
      </c>
      <c r="J71" s="37">
        <v>41014</v>
      </c>
      <c r="K71" s="37">
        <v>41014</v>
      </c>
      <c r="L71" s="24">
        <v>494</v>
      </c>
      <c r="M71" s="24" t="s">
        <v>104</v>
      </c>
      <c r="N71" s="38">
        <v>858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63</v>
      </c>
      <c r="F72" s="1">
        <v>1105</v>
      </c>
      <c r="G72" s="27">
        <v>27478.87</v>
      </c>
      <c r="H72" s="27">
        <v>14838.59</v>
      </c>
      <c r="I72" s="37">
        <v>39965</v>
      </c>
      <c r="J72" s="37">
        <v>41090</v>
      </c>
      <c r="K72" s="37">
        <v>41090</v>
      </c>
      <c r="L72" s="24">
        <v>570</v>
      </c>
      <c r="M72" s="24" t="s">
        <v>152</v>
      </c>
      <c r="N72" s="38">
        <v>1125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28</v>
      </c>
      <c r="F73" s="1">
        <v>241.2</v>
      </c>
      <c r="G73" s="27">
        <v>4276.5</v>
      </c>
      <c r="H73" s="27">
        <v>4276.5</v>
      </c>
      <c r="I73" s="37">
        <v>39708</v>
      </c>
      <c r="J73" s="37">
        <v>41090</v>
      </c>
      <c r="K73" s="37">
        <v>41090</v>
      </c>
      <c r="L73" s="24">
        <v>570</v>
      </c>
      <c r="M73" s="24" t="s">
        <v>77</v>
      </c>
      <c r="N73" s="38">
        <v>1382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100</v>
      </c>
      <c r="F74" s="1">
        <v>1616</v>
      </c>
      <c r="G74" s="27">
        <v>46432.7</v>
      </c>
      <c r="H74" s="27">
        <v>39003.47</v>
      </c>
      <c r="I74" s="37">
        <v>39708</v>
      </c>
      <c r="J74" s="37">
        <v>41090</v>
      </c>
      <c r="K74" s="37">
        <v>41090</v>
      </c>
      <c r="L74" s="24">
        <v>570</v>
      </c>
      <c r="M74" s="24" t="s">
        <v>77</v>
      </c>
      <c r="N74" s="38">
        <v>1382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68</v>
      </c>
      <c r="F75" s="1">
        <v>519.6</v>
      </c>
      <c r="G75" s="27">
        <v>25932.5</v>
      </c>
      <c r="H75" s="27">
        <v>2593.25</v>
      </c>
      <c r="I75" s="37">
        <v>39946</v>
      </c>
      <c r="J75" s="37">
        <v>41090</v>
      </c>
      <c r="K75" s="37">
        <v>41090</v>
      </c>
      <c r="L75" s="24">
        <v>570</v>
      </c>
      <c r="M75" s="24" t="s">
        <v>104</v>
      </c>
      <c r="N75" s="38">
        <v>1144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59</v>
      </c>
      <c r="F76" s="1">
        <v>452.8</v>
      </c>
      <c r="G76" s="27">
        <v>14228.6</v>
      </c>
      <c r="H76" s="27">
        <v>1422.86</v>
      </c>
      <c r="I76" s="37">
        <v>40337</v>
      </c>
      <c r="J76" s="37">
        <v>41090</v>
      </c>
      <c r="K76" s="37">
        <v>41090</v>
      </c>
      <c r="L76" s="24">
        <v>570</v>
      </c>
      <c r="M76" s="24" t="s">
        <v>161</v>
      </c>
      <c r="N76" s="38">
        <v>753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130</v>
      </c>
      <c r="F77" s="1">
        <v>1730</v>
      </c>
      <c r="G77" s="27">
        <v>45605.31</v>
      </c>
      <c r="H77" s="27">
        <v>4560.53</v>
      </c>
      <c r="I77" s="37">
        <v>39716</v>
      </c>
      <c r="J77" s="37">
        <v>41090</v>
      </c>
      <c r="K77" s="37">
        <v>41090</v>
      </c>
      <c r="L77" s="24">
        <v>570</v>
      </c>
      <c r="M77" s="24" t="s">
        <v>139</v>
      </c>
      <c r="N77" s="38">
        <v>1374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244</v>
      </c>
      <c r="F78" s="1">
        <v>3128</v>
      </c>
      <c r="G78" s="27">
        <v>42958.8</v>
      </c>
      <c r="H78" s="27">
        <v>4295.88</v>
      </c>
      <c r="I78" s="37">
        <v>39702</v>
      </c>
      <c r="J78" s="37">
        <v>41182</v>
      </c>
      <c r="K78" s="37">
        <v>41182</v>
      </c>
      <c r="L78" s="24">
        <v>662</v>
      </c>
      <c r="M78" s="24" t="s">
        <v>53</v>
      </c>
      <c r="N78" s="38">
        <v>1480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193</v>
      </c>
      <c r="F79" s="1">
        <v>2592.6</v>
      </c>
      <c r="G79" s="27">
        <v>138960.05</v>
      </c>
      <c r="H79" s="27">
        <v>90324.04</v>
      </c>
      <c r="I79" s="37">
        <v>40137</v>
      </c>
      <c r="J79" s="37">
        <v>41274</v>
      </c>
      <c r="K79" s="37">
        <v>41274</v>
      </c>
      <c r="L79" s="24">
        <v>754</v>
      </c>
      <c r="M79" s="24" t="s">
        <v>56</v>
      </c>
      <c r="N79" s="38">
        <v>1137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99</v>
      </c>
      <c r="F80" s="1">
        <v>1169.8</v>
      </c>
      <c r="G80" s="27">
        <v>34982.55</v>
      </c>
      <c r="H80" s="27">
        <v>27286.39</v>
      </c>
      <c r="I80" s="37">
        <v>40147</v>
      </c>
      <c r="J80" s="37">
        <v>41274</v>
      </c>
      <c r="K80" s="37">
        <v>41274</v>
      </c>
      <c r="L80" s="24">
        <v>754</v>
      </c>
      <c r="M80" s="24" t="s">
        <v>161</v>
      </c>
      <c r="N80" s="38">
        <v>1127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42</v>
      </c>
      <c r="F81" s="1">
        <v>486</v>
      </c>
      <c r="G81" s="27">
        <v>19092</v>
      </c>
      <c r="H81" s="27">
        <v>1909.2</v>
      </c>
      <c r="I81" s="37">
        <v>40154</v>
      </c>
      <c r="J81" s="37">
        <v>41274</v>
      </c>
      <c r="K81" s="37">
        <v>41274</v>
      </c>
      <c r="L81" s="24">
        <v>754</v>
      </c>
      <c r="M81" s="24" t="s">
        <v>70</v>
      </c>
      <c r="N81" s="38">
        <v>1120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107</v>
      </c>
      <c r="F82" s="1">
        <v>1004</v>
      </c>
      <c r="G82" s="27">
        <v>68975.6</v>
      </c>
      <c r="H82" s="27">
        <v>68975.6</v>
      </c>
      <c r="I82" s="37">
        <v>40294</v>
      </c>
      <c r="J82" s="37">
        <v>41274</v>
      </c>
      <c r="K82" s="37">
        <v>41274</v>
      </c>
      <c r="L82" s="24">
        <v>754</v>
      </c>
      <c r="M82" s="24" t="s">
        <v>139</v>
      </c>
      <c r="N82" s="38">
        <v>980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84</v>
      </c>
      <c r="F83" s="1">
        <v>1293</v>
      </c>
      <c r="G83" s="27">
        <v>31315.9</v>
      </c>
      <c r="H83" s="27">
        <v>12526.36</v>
      </c>
      <c r="I83" s="37">
        <v>40486</v>
      </c>
      <c r="J83" s="37">
        <v>41274</v>
      </c>
      <c r="K83" s="37">
        <v>41274</v>
      </c>
      <c r="L83" s="24">
        <v>754</v>
      </c>
      <c r="M83" s="24" t="s">
        <v>176</v>
      </c>
      <c r="N83" s="38">
        <v>788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85</v>
      </c>
      <c r="F84" s="1">
        <v>795.6</v>
      </c>
      <c r="G84" s="27">
        <v>43040.5</v>
      </c>
      <c r="H84" s="27">
        <v>43040.5</v>
      </c>
      <c r="I84" s="37">
        <v>40358</v>
      </c>
      <c r="J84" s="37">
        <v>41274</v>
      </c>
      <c r="K84" s="37">
        <v>41274</v>
      </c>
      <c r="L84" s="24">
        <v>754</v>
      </c>
      <c r="M84" s="24" t="s">
        <v>129</v>
      </c>
      <c r="N84" s="38">
        <v>916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127</v>
      </c>
      <c r="F85" s="1">
        <v>1066.2</v>
      </c>
      <c r="G85" s="27">
        <v>23162.86</v>
      </c>
      <c r="H85" s="27">
        <v>23162.86</v>
      </c>
      <c r="I85" s="37">
        <v>40154</v>
      </c>
      <c r="J85" s="37">
        <v>41274</v>
      </c>
      <c r="K85" s="37">
        <v>41274</v>
      </c>
      <c r="L85" s="24">
        <v>754</v>
      </c>
      <c r="M85" s="24" t="s">
        <v>181</v>
      </c>
      <c r="N85" s="38">
        <v>1120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127</v>
      </c>
      <c r="F86" s="1">
        <v>1492.4</v>
      </c>
      <c r="G86" s="27">
        <v>46341.7</v>
      </c>
      <c r="H86" s="27">
        <v>4634.17</v>
      </c>
      <c r="I86" s="37">
        <v>40290</v>
      </c>
      <c r="J86" s="37">
        <v>41274</v>
      </c>
      <c r="K86" s="37">
        <v>41274</v>
      </c>
      <c r="L86" s="24">
        <v>754</v>
      </c>
      <c r="M86" s="24" t="s">
        <v>161</v>
      </c>
      <c r="N86" s="38">
        <v>984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120</v>
      </c>
      <c r="F87" s="1">
        <v>1223.4</v>
      </c>
      <c r="G87" s="27">
        <v>65816.45</v>
      </c>
      <c r="H87" s="27">
        <v>6581.65</v>
      </c>
      <c r="I87" s="37">
        <v>40252</v>
      </c>
      <c r="J87" s="37">
        <v>41274</v>
      </c>
      <c r="K87" s="37">
        <v>41274</v>
      </c>
      <c r="L87" s="24">
        <v>754</v>
      </c>
      <c r="M87" s="24" t="s">
        <v>65</v>
      </c>
      <c r="N87" s="38">
        <v>1022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119</v>
      </c>
      <c r="F88" s="1">
        <v>670.2</v>
      </c>
      <c r="G88" s="27">
        <v>34686.7</v>
      </c>
      <c r="H88" s="27">
        <v>34686.7</v>
      </c>
      <c r="I88" s="37">
        <v>40147</v>
      </c>
      <c r="J88" s="37">
        <v>41274</v>
      </c>
      <c r="K88" s="37">
        <v>41274</v>
      </c>
      <c r="L88" s="24">
        <v>754</v>
      </c>
      <c r="M88" s="24" t="s">
        <v>161</v>
      </c>
      <c r="N88" s="38">
        <v>1127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125</v>
      </c>
      <c r="F89" s="1">
        <v>2269.6</v>
      </c>
      <c r="G89" s="27">
        <v>116269.75</v>
      </c>
      <c r="H89" s="27">
        <v>11626.98</v>
      </c>
      <c r="I89" s="37">
        <v>40158</v>
      </c>
      <c r="J89" s="37">
        <v>41274</v>
      </c>
      <c r="K89" s="37">
        <v>41274</v>
      </c>
      <c r="L89" s="24">
        <v>754</v>
      </c>
      <c r="M89" s="24" t="s">
        <v>70</v>
      </c>
      <c r="N89" s="38">
        <v>1116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104</v>
      </c>
      <c r="F90" s="1">
        <v>2136</v>
      </c>
      <c r="G90" s="27">
        <v>99341.9</v>
      </c>
      <c r="H90" s="27">
        <v>9934.19</v>
      </c>
      <c r="I90" s="37">
        <v>40183</v>
      </c>
      <c r="J90" s="37">
        <v>41274</v>
      </c>
      <c r="K90" s="37">
        <v>41274</v>
      </c>
      <c r="L90" s="24">
        <v>754</v>
      </c>
      <c r="M90" s="24" t="s">
        <v>56</v>
      </c>
      <c r="N90" s="38">
        <v>1091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323</v>
      </c>
      <c r="F91" s="1">
        <v>2585.2</v>
      </c>
      <c r="G91" s="27">
        <v>182414.26</v>
      </c>
      <c r="H91" s="27">
        <v>18241.43</v>
      </c>
      <c r="I91" s="37">
        <v>40330</v>
      </c>
      <c r="J91" s="37">
        <v>41274</v>
      </c>
      <c r="K91" s="37">
        <v>41274</v>
      </c>
      <c r="L91" s="24">
        <v>754</v>
      </c>
      <c r="M91" s="24" t="s">
        <v>56</v>
      </c>
      <c r="N91" s="38">
        <v>944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153</v>
      </c>
      <c r="F92" s="1">
        <v>3424.4</v>
      </c>
      <c r="G92" s="27">
        <v>181688.03</v>
      </c>
      <c r="H92" s="27">
        <v>90844.03</v>
      </c>
      <c r="I92" s="37">
        <v>40129</v>
      </c>
      <c r="J92" s="37">
        <v>41274</v>
      </c>
      <c r="K92" s="37">
        <v>41274</v>
      </c>
      <c r="L92" s="24">
        <v>754</v>
      </c>
      <c r="M92" s="24" t="s">
        <v>56</v>
      </c>
      <c r="N92" s="38">
        <v>1145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88</v>
      </c>
      <c r="F93" s="1">
        <v>1719.8</v>
      </c>
      <c r="G93" s="27">
        <v>47200.88</v>
      </c>
      <c r="H93" s="27">
        <v>4720.09</v>
      </c>
      <c r="I93" s="37">
        <v>40183</v>
      </c>
      <c r="J93" s="37">
        <v>41274</v>
      </c>
      <c r="K93" s="37">
        <v>41274</v>
      </c>
      <c r="L93" s="24">
        <v>754</v>
      </c>
      <c r="M93" s="24" t="s">
        <v>56</v>
      </c>
      <c r="N93" s="38">
        <v>1091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28</v>
      </c>
      <c r="F94" s="1">
        <v>276.6</v>
      </c>
      <c r="G94" s="27">
        <v>10506.29</v>
      </c>
      <c r="H94" s="27">
        <v>1050.63</v>
      </c>
      <c r="I94" s="37">
        <v>40291</v>
      </c>
      <c r="J94" s="37">
        <v>41274</v>
      </c>
      <c r="K94" s="37">
        <v>41274</v>
      </c>
      <c r="L94" s="24">
        <v>754</v>
      </c>
      <c r="M94" s="24" t="s">
        <v>62</v>
      </c>
      <c r="N94" s="38">
        <v>983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55</v>
      </c>
      <c r="F95" s="1">
        <v>1104.4</v>
      </c>
      <c r="G95" s="27">
        <v>68390.9</v>
      </c>
      <c r="H95" s="27">
        <v>6839.09</v>
      </c>
      <c r="I95" s="37">
        <v>40374</v>
      </c>
      <c r="J95" s="37">
        <v>41274</v>
      </c>
      <c r="K95" s="37">
        <v>41274</v>
      </c>
      <c r="L95" s="24">
        <v>754</v>
      </c>
      <c r="M95" s="24" t="s">
        <v>161</v>
      </c>
      <c r="N95" s="38">
        <v>900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152</v>
      </c>
      <c r="F96" s="1">
        <v>944.8</v>
      </c>
      <c r="G96" s="27">
        <v>49054.25</v>
      </c>
      <c r="H96" s="27">
        <v>4905.43</v>
      </c>
      <c r="I96" s="37">
        <v>40294</v>
      </c>
      <c r="J96" s="37">
        <v>41274</v>
      </c>
      <c r="K96" s="37">
        <v>41274</v>
      </c>
      <c r="L96" s="24">
        <v>754</v>
      </c>
      <c r="M96" s="24" t="s">
        <v>139</v>
      </c>
      <c r="N96" s="38">
        <v>980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119</v>
      </c>
      <c r="F97" s="1">
        <v>1924</v>
      </c>
      <c r="G97" s="27">
        <v>101427.8</v>
      </c>
      <c r="H97" s="27">
        <v>29414.06</v>
      </c>
      <c r="I97" s="37">
        <v>40374</v>
      </c>
      <c r="J97" s="37">
        <v>41274</v>
      </c>
      <c r="K97" s="37">
        <v>41274</v>
      </c>
      <c r="L97" s="24">
        <v>754</v>
      </c>
      <c r="M97" s="24" t="s">
        <v>161</v>
      </c>
      <c r="N97" s="38">
        <v>900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344</v>
      </c>
      <c r="F98" s="1">
        <v>2741.4</v>
      </c>
      <c r="G98" s="27">
        <v>137863.46</v>
      </c>
      <c r="H98" s="27">
        <v>13786.35</v>
      </c>
      <c r="I98" s="37">
        <v>40374</v>
      </c>
      <c r="J98" s="37">
        <v>41274</v>
      </c>
      <c r="K98" s="37">
        <v>41274</v>
      </c>
      <c r="L98" s="24">
        <v>754</v>
      </c>
      <c r="M98" s="24" t="s">
        <v>139</v>
      </c>
      <c r="N98" s="38">
        <v>900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93</v>
      </c>
      <c r="F99" s="1">
        <v>885.6</v>
      </c>
      <c r="G99" s="27">
        <v>43123.45</v>
      </c>
      <c r="H99" s="27">
        <v>4312.35</v>
      </c>
      <c r="I99" s="37">
        <v>40252</v>
      </c>
      <c r="J99" s="37">
        <v>41274</v>
      </c>
      <c r="K99" s="37">
        <v>41274</v>
      </c>
      <c r="L99" s="24">
        <v>754</v>
      </c>
      <c r="M99" s="24" t="s">
        <v>62</v>
      </c>
      <c r="N99" s="38">
        <v>1022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60</v>
      </c>
      <c r="F100" s="1">
        <v>577.8</v>
      </c>
      <c r="G100" s="27">
        <v>41437.55</v>
      </c>
      <c r="H100" s="27">
        <v>4143.76</v>
      </c>
      <c r="I100" s="37">
        <v>40021</v>
      </c>
      <c r="J100" s="37">
        <v>41274</v>
      </c>
      <c r="K100" s="37">
        <v>41274</v>
      </c>
      <c r="L100" s="24">
        <v>754</v>
      </c>
      <c r="M100" s="24" t="s">
        <v>65</v>
      </c>
      <c r="N100" s="38">
        <v>1253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76</v>
      </c>
      <c r="F101" s="1">
        <v>455</v>
      </c>
      <c r="G101" s="27">
        <v>11134.9</v>
      </c>
      <c r="H101" s="27">
        <v>11134.9</v>
      </c>
      <c r="I101" s="37">
        <v>40358</v>
      </c>
      <c r="J101" s="37">
        <v>41274</v>
      </c>
      <c r="K101" s="37">
        <v>41274</v>
      </c>
      <c r="L101" s="24">
        <v>754</v>
      </c>
      <c r="M101" s="24" t="s">
        <v>214</v>
      </c>
      <c r="N101" s="38">
        <v>916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102</v>
      </c>
      <c r="F102" s="1">
        <v>1473</v>
      </c>
      <c r="G102" s="27">
        <v>44379.15</v>
      </c>
      <c r="H102" s="27">
        <v>44379.15</v>
      </c>
      <c r="I102" s="37">
        <v>40389</v>
      </c>
      <c r="J102" s="37">
        <v>41274</v>
      </c>
      <c r="K102" s="37">
        <v>41274</v>
      </c>
      <c r="L102" s="24">
        <v>754</v>
      </c>
      <c r="M102" s="24" t="s">
        <v>139</v>
      </c>
      <c r="N102" s="38">
        <v>885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31</v>
      </c>
      <c r="F103" s="1">
        <v>182.8</v>
      </c>
      <c r="G103" s="27">
        <v>4567</v>
      </c>
      <c r="H103" s="27">
        <v>456.7</v>
      </c>
      <c r="I103" s="37">
        <v>40492</v>
      </c>
      <c r="J103" s="37">
        <v>41274</v>
      </c>
      <c r="K103" s="37">
        <v>41274</v>
      </c>
      <c r="L103" s="24">
        <v>754</v>
      </c>
      <c r="M103" s="24" t="s">
        <v>161</v>
      </c>
      <c r="N103" s="38">
        <v>782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48</v>
      </c>
      <c r="F104" s="1">
        <v>405.4</v>
      </c>
      <c r="G104" s="27">
        <v>10531.2</v>
      </c>
      <c r="H104" s="27">
        <v>1053.12</v>
      </c>
      <c r="I104" s="37">
        <v>40486</v>
      </c>
      <c r="J104" s="37">
        <v>41455</v>
      </c>
      <c r="K104" s="37">
        <v>41455</v>
      </c>
      <c r="L104" s="24">
        <v>935</v>
      </c>
      <c r="M104" s="24" t="s">
        <v>176</v>
      </c>
      <c r="N104" s="38">
        <v>969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177</v>
      </c>
      <c r="F105" s="1">
        <v>1739.4</v>
      </c>
      <c r="G105" s="27">
        <v>57491.1</v>
      </c>
      <c r="H105" s="27">
        <v>5749.11</v>
      </c>
      <c r="I105" s="37">
        <v>40351</v>
      </c>
      <c r="J105" s="37">
        <v>41455</v>
      </c>
      <c r="K105" s="37">
        <v>41455</v>
      </c>
      <c r="L105" s="24">
        <v>935</v>
      </c>
      <c r="M105" s="24" t="s">
        <v>214</v>
      </c>
      <c r="N105" s="38">
        <v>1104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83</v>
      </c>
      <c r="F106" s="1">
        <v>1909</v>
      </c>
      <c r="G106" s="27">
        <v>60469.8</v>
      </c>
      <c r="H106" s="27">
        <v>27211.41</v>
      </c>
      <c r="I106" s="37">
        <v>40290</v>
      </c>
      <c r="J106" s="37">
        <v>41455</v>
      </c>
      <c r="K106" s="37">
        <v>41455</v>
      </c>
      <c r="L106" s="24">
        <v>935</v>
      </c>
      <c r="M106" s="24" t="s">
        <v>161</v>
      </c>
      <c r="N106" s="38">
        <v>1165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115</v>
      </c>
      <c r="F107" s="1">
        <v>1477.6</v>
      </c>
      <c r="G107" s="27">
        <v>70173.5</v>
      </c>
      <c r="H107" s="27">
        <v>15438.17</v>
      </c>
      <c r="I107" s="37">
        <v>40463</v>
      </c>
      <c r="J107" s="37">
        <v>41639</v>
      </c>
      <c r="K107" s="37">
        <v>41639</v>
      </c>
      <c r="L107" s="24">
        <v>1119</v>
      </c>
      <c r="M107" s="24" t="s">
        <v>70</v>
      </c>
      <c r="N107" s="38">
        <v>1176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51</v>
      </c>
      <c r="F108" s="1">
        <v>366.6</v>
      </c>
      <c r="G108" s="27">
        <v>32519.7</v>
      </c>
      <c r="H108" s="27">
        <v>3251.97</v>
      </c>
      <c r="I108" s="37">
        <v>40471</v>
      </c>
      <c r="J108" s="37">
        <v>41639</v>
      </c>
      <c r="K108" s="37">
        <v>41639</v>
      </c>
      <c r="L108" s="24">
        <v>1119</v>
      </c>
      <c r="M108" s="24" t="s">
        <v>85</v>
      </c>
      <c r="N108" s="38">
        <v>1168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114</v>
      </c>
      <c r="F109" s="1">
        <v>2080.6</v>
      </c>
      <c r="G109" s="27">
        <v>113542.6</v>
      </c>
      <c r="H109" s="27">
        <v>11354.26</v>
      </c>
      <c r="I109" s="37">
        <v>40492</v>
      </c>
      <c r="J109" s="37">
        <v>41639</v>
      </c>
      <c r="K109" s="37">
        <v>41639</v>
      </c>
      <c r="L109" s="24">
        <v>1119</v>
      </c>
      <c r="M109" s="24" t="s">
        <v>161</v>
      </c>
      <c r="N109" s="38">
        <v>1147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132</v>
      </c>
      <c r="F110" s="1">
        <v>1053.6</v>
      </c>
      <c r="G110" s="27">
        <v>64002.53</v>
      </c>
      <c r="H110" s="27">
        <v>6400.25</v>
      </c>
      <c r="I110" s="37">
        <v>40476</v>
      </c>
      <c r="J110" s="37">
        <v>41639</v>
      </c>
      <c r="K110" s="37">
        <v>41639</v>
      </c>
      <c r="L110" s="24">
        <v>1119</v>
      </c>
      <c r="M110" s="24" t="s">
        <v>65</v>
      </c>
      <c r="N110" s="38">
        <v>1163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78</v>
      </c>
      <c r="F111" s="1">
        <v>1088.4</v>
      </c>
      <c r="G111" s="27">
        <v>30483.72</v>
      </c>
      <c r="H111" s="27">
        <v>3048.37</v>
      </c>
      <c r="I111" s="37">
        <v>40471</v>
      </c>
      <c r="J111" s="37">
        <v>41639</v>
      </c>
      <c r="K111" s="37">
        <v>41639</v>
      </c>
      <c r="L111" s="24">
        <v>1119</v>
      </c>
      <c r="M111" s="24" t="s">
        <v>70</v>
      </c>
      <c r="N111" s="38">
        <v>1168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115</v>
      </c>
      <c r="F112" s="1">
        <v>1787.4</v>
      </c>
      <c r="G112" s="27">
        <v>106078.5</v>
      </c>
      <c r="H112" s="27">
        <v>10607.85</v>
      </c>
      <c r="I112" s="37">
        <v>40463</v>
      </c>
      <c r="J112" s="37">
        <v>41639</v>
      </c>
      <c r="K112" s="37">
        <v>41639</v>
      </c>
      <c r="L112" s="24">
        <v>1119</v>
      </c>
      <c r="M112" s="24" t="s">
        <v>70</v>
      </c>
      <c r="N112" s="38">
        <v>1176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58</v>
      </c>
      <c r="F113" s="1">
        <v>633.2</v>
      </c>
      <c r="G113" s="27">
        <v>111663.8</v>
      </c>
      <c r="H113" s="27">
        <v>11166.38</v>
      </c>
      <c r="I113" s="37">
        <v>40492</v>
      </c>
      <c r="J113" s="37">
        <v>41639</v>
      </c>
      <c r="K113" s="37">
        <v>41639</v>
      </c>
      <c r="L113" s="24">
        <v>1119</v>
      </c>
      <c r="M113" s="24" t="s">
        <v>59</v>
      </c>
      <c r="N113" s="38">
        <v>1147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225</v>
      </c>
      <c r="F114" s="1">
        <v>3657</v>
      </c>
      <c r="G114" s="27">
        <v>234084.25</v>
      </c>
      <c r="H114" s="27">
        <v>23350.48</v>
      </c>
      <c r="I114" s="37">
        <v>40492</v>
      </c>
      <c r="J114" s="37">
        <v>41639</v>
      </c>
      <c r="K114" s="37">
        <v>41639</v>
      </c>
      <c r="L114" s="24">
        <v>1119</v>
      </c>
      <c r="M114" s="24" t="s">
        <v>59</v>
      </c>
      <c r="N114" s="38">
        <v>1147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84</v>
      </c>
      <c r="F115" s="1">
        <v>944.2</v>
      </c>
      <c r="G115" s="27">
        <v>48631.15</v>
      </c>
      <c r="H115" s="27">
        <v>4863.12</v>
      </c>
      <c r="I115" s="37">
        <v>40470</v>
      </c>
      <c r="J115" s="37">
        <v>41639</v>
      </c>
      <c r="K115" s="37">
        <v>41639</v>
      </c>
      <c r="L115" s="24">
        <v>1119</v>
      </c>
      <c r="M115" s="24" t="s">
        <v>161</v>
      </c>
      <c r="N115" s="38">
        <v>1169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57</v>
      </c>
      <c r="F116" s="1">
        <v>431.8</v>
      </c>
      <c r="G116" s="27">
        <v>35234</v>
      </c>
      <c r="H116" s="27">
        <v>3523.4</v>
      </c>
      <c r="I116" s="37">
        <v>40470</v>
      </c>
      <c r="J116" s="37">
        <v>41639</v>
      </c>
      <c r="K116" s="37">
        <v>41639</v>
      </c>
      <c r="L116" s="24">
        <v>1119</v>
      </c>
      <c r="M116" s="24" t="s">
        <v>161</v>
      </c>
      <c r="N116" s="38">
        <v>1169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84</v>
      </c>
      <c r="F117" s="1">
        <v>956.8</v>
      </c>
      <c r="G117" s="27">
        <v>32873.3</v>
      </c>
      <c r="H117" s="27">
        <v>3287.33</v>
      </c>
      <c r="I117" s="37">
        <v>40491</v>
      </c>
      <c r="J117" s="37">
        <v>41639</v>
      </c>
      <c r="K117" s="37">
        <v>41639</v>
      </c>
      <c r="L117" s="24">
        <v>1119</v>
      </c>
      <c r="M117" s="24" t="s">
        <v>161</v>
      </c>
      <c r="N117" s="38">
        <v>1148</v>
      </c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2010-12-13T18:40:36Z</dcterms:modified>
  <cp:category/>
  <cp:version/>
  <cp:contentType/>
  <cp:contentStatus/>
</cp:coreProperties>
</file>