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'!$B$30:$N$94</definedName>
  </definedNames>
  <calcPr fullCalcOnLoad="1"/>
</workbook>
</file>

<file path=xl/sharedStrings.xml><?xml version="1.0" encoding="utf-8"?>
<sst xmlns="http://schemas.openxmlformats.org/spreadsheetml/2006/main" count="332" uniqueCount="200">
  <si>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</si>
  <si>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</si>
  <si>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</si>
  <si>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</si>
  <si>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</si>
  <si>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</si>
  <si>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</si>
  <si>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</si>
  <si>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</si>
  <si>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</si>
  <si>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</si>
  <si>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</si>
  <si>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</si>
  <si>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</si>
  <si>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</si>
  <si>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</si>
  <si>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</si>
  <si>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</si>
  <si>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</si>
  <si>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</si>
  <si>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</si>
  <si>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</si>
  <si>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</si>
  <si>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</si>
  <si>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</si>
  <si>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</si>
  <si>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</si>
  <si>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</si>
  <si>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</si>
  <si>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</si>
  <si>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</si>
  <si>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</si>
  <si>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</si>
  <si>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</si>
  <si>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</si>
  <si>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</si>
  <si>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</si>
  <si>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</si>
  <si>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</si>
  <si>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</si>
  <si>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</si>
  <si>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</si>
  <si>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</si>
  <si>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</si>
  <si>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</si>
  <si>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</si>
  <si>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</si>
  <si>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</si>
  <si>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</si>
  <si>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</si>
  <si>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420460801</t>
  </si>
  <si>
    <t>1</t>
  </si>
  <si>
    <t xml:space="preserve">RESISTANT BEECH HARDWOOD      </t>
  </si>
  <si>
    <t xml:space="preserve">DUBERVILLE LOGGING            </t>
  </si>
  <si>
    <t>420080801</t>
  </si>
  <si>
    <t xml:space="preserve">COMPARTMENT 119 LOWLAND ASPEN </t>
  </si>
  <si>
    <t xml:space="preserve">KERR FOREST MANAGEMENT        </t>
  </si>
  <si>
    <t>420080901</t>
  </si>
  <si>
    <t xml:space="preserve">HALIFAX LEAVE MIX             </t>
  </si>
  <si>
    <t xml:space="preserve">ST. MARYS PAPER CORP          </t>
  </si>
  <si>
    <t>420240801</t>
  </si>
  <si>
    <t xml:space="preserve">SOUTH BAIRD HARDWOODS         </t>
  </si>
  <si>
    <t>GENE HOLBROOK &amp; SONS FOR.PROD.</t>
  </si>
  <si>
    <t>420230801</t>
  </si>
  <si>
    <t xml:space="preserve">OTTER SLIDE ASPEN             </t>
  </si>
  <si>
    <t>420350601</t>
  </si>
  <si>
    <t xml:space="preserve">ATWOOD CREEK ASPEN/SPRUCE MIX </t>
  </si>
  <si>
    <t xml:space="preserve">ZELLAR EXCAVATING COMPANY     </t>
  </si>
  <si>
    <t>420110801</t>
  </si>
  <si>
    <t xml:space="preserve">SOO JUNCTION SPRUCE           </t>
  </si>
  <si>
    <t xml:space="preserve">RICHARD BROW &amp; SONS           </t>
  </si>
  <si>
    <t>420100901</t>
  </si>
  <si>
    <t xml:space="preserve">WEST WOLVERINE ASPEN          </t>
  </si>
  <si>
    <t xml:space="preserve">MANISTIQUE SPENCER FOREST PRODUCTS OF    </t>
  </si>
  <si>
    <t>420410701</t>
  </si>
  <si>
    <t>2</t>
  </si>
  <si>
    <t xml:space="preserve">BAIRD CREEK HARDWOODS         </t>
  </si>
  <si>
    <t xml:space="preserve">TIMBER PRODUCTS COMPANY       </t>
  </si>
  <si>
    <t>420281001</t>
  </si>
  <si>
    <t xml:space="preserve">AFTERTHOUGHT JACK PINE        </t>
  </si>
  <si>
    <t>420430701</t>
  </si>
  <si>
    <t xml:space="preserve">C.50 WESTERN HARDWOODS        </t>
  </si>
  <si>
    <t>420290901</t>
  </si>
  <si>
    <t xml:space="preserve">KNOTCHED LOG PINE             </t>
  </si>
  <si>
    <t xml:space="preserve">WJZ &amp; SONS HARVESTING, INC.   </t>
  </si>
  <si>
    <t>420240901</t>
  </si>
  <si>
    <t xml:space="preserve">COMPARTMENT 31 RED PINE       </t>
  </si>
  <si>
    <t xml:space="preserve">HYDROLAKE, INC                </t>
  </si>
  <si>
    <t>420440901</t>
  </si>
  <si>
    <t xml:space="preserve">BLOWN AWAY HARDWOODS          </t>
  </si>
  <si>
    <t>420310901</t>
  </si>
  <si>
    <t xml:space="preserve">CURIOUS MARTEN ASPEN          </t>
  </si>
  <si>
    <t>420300901</t>
  </si>
  <si>
    <t xml:space="preserve">FIRST FAWN JACK PINE          </t>
  </si>
  <si>
    <t xml:space="preserve">TUFFY &amp; SON L.L.C.            </t>
  </si>
  <si>
    <t>420220901</t>
  </si>
  <si>
    <t xml:space="preserve">TWO CREEK PINE                </t>
  </si>
  <si>
    <t>420011001</t>
  </si>
  <si>
    <t xml:space="preserve">COMPARTMENT 42 PINE           </t>
  </si>
  <si>
    <t xml:space="preserve">LLC CUTTING EDGE FOREST PRODUCTS  </t>
  </si>
  <si>
    <t>420150601</t>
  </si>
  <si>
    <t xml:space="preserve">CAMP SNORT LOWLAND TIMBER     </t>
  </si>
  <si>
    <t>420210801</t>
  </si>
  <si>
    <t xml:space="preserve">MCMILLAN MIX                  </t>
  </si>
  <si>
    <t xml:space="preserve">POTLATCH LAND &amp; LUMBER, LLC   </t>
  </si>
  <si>
    <t>420070801</t>
  </si>
  <si>
    <t xml:space="preserve">AIRPORT LOWLAND CONIFERS      </t>
  </si>
  <si>
    <t>420320901</t>
  </si>
  <si>
    <t xml:space="preserve">HERITAGE HARDWOODS            </t>
  </si>
  <si>
    <t>420430901</t>
  </si>
  <si>
    <t xml:space="preserve">HALIFAX MIX                   </t>
  </si>
  <si>
    <t xml:space="preserve">JACK GRIBBELL LOGGING         </t>
  </si>
  <si>
    <t>420041001</t>
  </si>
  <si>
    <t xml:space="preserve">COMPARTMENT 125 SPRUCE        </t>
  </si>
  <si>
    <t>420450901</t>
  </si>
  <si>
    <t xml:space="preserve">MILLS BAY HARDWOODS           </t>
  </si>
  <si>
    <t xml:space="preserve">CLARK FOREST PRODUCTS         </t>
  </si>
  <si>
    <t>420141001</t>
  </si>
  <si>
    <t xml:space="preserve">CHECK CRUISE HARDWOODS        </t>
  </si>
  <si>
    <t>420161001</t>
  </si>
  <si>
    <t xml:space="preserve">RESERVE TREE HARDWOOD         </t>
  </si>
  <si>
    <t>420301001</t>
  </si>
  <si>
    <t xml:space="preserve">FOUR CORNERS RED PINE         </t>
  </si>
  <si>
    <t>420131001</t>
  </si>
  <si>
    <t xml:space="preserve">TRAILER THIEF PINE            </t>
  </si>
  <si>
    <t>420051001</t>
  </si>
  <si>
    <t xml:space="preserve">MCLEOD ROAD APSEN             </t>
  </si>
  <si>
    <t>420311001</t>
  </si>
  <si>
    <t xml:space="preserve">FEEDER STREAM PINE            </t>
  </si>
  <si>
    <t>420101001</t>
  </si>
  <si>
    <t xml:space="preserve">BOOTY BIRCH REVISIT           </t>
  </si>
  <si>
    <t>420151001</t>
  </si>
  <si>
    <t xml:space="preserve">TWO ISLAND HARDWOODS          </t>
  </si>
  <si>
    <t>420021001</t>
  </si>
  <si>
    <t xml:space="preserve">FIRST RED LINE PINE           </t>
  </si>
  <si>
    <t>420201001</t>
  </si>
  <si>
    <t xml:space="preserve">FALSE HUNTER JACK PINE        </t>
  </si>
  <si>
    <t>420121101</t>
  </si>
  <si>
    <t xml:space="preserve">COMP 79                       </t>
  </si>
  <si>
    <t>420321001</t>
  </si>
  <si>
    <t xml:space="preserve">COLD RIDE JACK PINE           </t>
  </si>
  <si>
    <t>420311101</t>
  </si>
  <si>
    <t xml:space="preserve">RIDGE LINE PINE               </t>
  </si>
  <si>
    <t xml:space="preserve">CLARENCE MCNAMARA LOGGING     </t>
  </si>
  <si>
    <t>420291101</t>
  </si>
  <si>
    <t xml:space="preserve">COMP 53 WEST                  </t>
  </si>
  <si>
    <t>420141101</t>
  </si>
  <si>
    <t xml:space="preserve">COMPARTMENT 74 ASPEN          </t>
  </si>
  <si>
    <t>420071101</t>
  </si>
  <si>
    <t xml:space="preserve">HIDDEN HILLS JACK PINE        </t>
  </si>
  <si>
    <t>420081101</t>
  </si>
  <si>
    <t xml:space="preserve">SHOULDA DROVE JACK PINE       </t>
  </si>
  <si>
    <t>420091101</t>
  </si>
  <si>
    <t xml:space="preserve">DRY CREEK JACK PINE           </t>
  </si>
  <si>
    <t>420051101</t>
  </si>
  <si>
    <t xml:space="preserve">CAMP SEVEN LAKE HARDWOODS     </t>
  </si>
  <si>
    <t xml:space="preserve">SHEPARD'S FOR/PRO             </t>
  </si>
  <si>
    <t>420041101</t>
  </si>
  <si>
    <t xml:space="preserve">PUZZLE PIECES PINE            </t>
  </si>
  <si>
    <t>420031001</t>
  </si>
  <si>
    <t xml:space="preserve">HOLLAND NORWAY PINE           </t>
  </si>
  <si>
    <t>420261001</t>
  </si>
  <si>
    <t xml:space="preserve">COMPARTMENT 111 ASPEN         </t>
  </si>
  <si>
    <t>420371001</t>
  </si>
  <si>
    <t xml:space="preserve">16 CREEK SPRUCE               </t>
  </si>
  <si>
    <t>420361001</t>
  </si>
  <si>
    <t xml:space="preserve">CRISP POINT MIX               </t>
  </si>
  <si>
    <t>420341001</t>
  </si>
  <si>
    <t xml:space="preserve">CG CEMENT CORNERS JP          </t>
  </si>
  <si>
    <t>420331001</t>
  </si>
  <si>
    <t xml:space="preserve">MULTI BUFFER MIX              </t>
  </si>
  <si>
    <t>420301101</t>
  </si>
  <si>
    <t xml:space="preserve">CR 435 PINE                   </t>
  </si>
  <si>
    <t>420291001</t>
  </si>
  <si>
    <t xml:space="preserve">WAYWARD RAT JACK PINE         </t>
  </si>
  <si>
    <t>420211001</t>
  </si>
  <si>
    <t xml:space="preserve">MATTILAS MAPLE                </t>
  </si>
  <si>
    <t>420271001</t>
  </si>
  <si>
    <t xml:space="preserve">COMPARTMENT 111 SWAMP         </t>
  </si>
  <si>
    <t>420131101</t>
  </si>
  <si>
    <t xml:space="preserve">COMP 53 EAST                  </t>
  </si>
  <si>
    <t>420251001</t>
  </si>
  <si>
    <t xml:space="preserve">COMP 111 HARDWOOD             </t>
  </si>
  <si>
    <t xml:space="preserve">LONGYEAR, J.M., LLC           </t>
  </si>
  <si>
    <t>420231001</t>
  </si>
  <si>
    <t xml:space="preserve">COMPARTMENT 129 MIX           </t>
  </si>
  <si>
    <t xml:space="preserve">ARJ TIMBER ENTERPRISES, LLC   </t>
  </si>
  <si>
    <t>420221001</t>
  </si>
  <si>
    <t xml:space="preserve">COMPARTMENT 132 ROAD SIDE     </t>
  </si>
  <si>
    <t>420191101</t>
  </si>
  <si>
    <t xml:space="preserve">TENT STAKE PINE               </t>
  </si>
  <si>
    <t>420191001</t>
  </si>
  <si>
    <t xml:space="preserve">KILP LAKE PINE                </t>
  </si>
  <si>
    <t>420181101</t>
  </si>
  <si>
    <t xml:space="preserve">THREE PART HARDWOODS          </t>
  </si>
  <si>
    <t>420171101</t>
  </si>
  <si>
    <t xml:space="preserve">LOST CORNERS MIX              </t>
  </si>
  <si>
    <t>420281101</t>
  </si>
  <si>
    <t xml:space="preserve">GOODWIN HARDWOODS             </t>
  </si>
  <si>
    <t xml:space="preserve">                                  as of June 13,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</si>
</sst>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6624</v>
      </c>
    </row>
    <row r="18" spans="4:7" ht="12.75">
      <c r="D18" s="11" t="s">
        <v>37</v>
      </c>
      <c r="G18" s="20">
        <f>DSUM(DATABASE,5,U15:U16)</f>
        <v>82166.1</v>
      </c>
    </row>
    <row r="19" spans="4:7" ht="12.75">
      <c r="D19" s="11" t="s">
        <v>34</v>
      </c>
      <c r="G19" s="17">
        <f>DSUM(DATABASE,6,V15:V16)</f>
        <v>3928409.5900000003</v>
      </c>
    </row>
    <row r="20" spans="4:7" ht="12.75">
      <c r="D20" s="11" t="s">
        <v>38</v>
      </c>
      <c r="G20" s="17">
        <f>DSUM(DATABASE,7,W15:W16)</f>
        <v>1755396.15</v>
      </c>
    </row>
    <row r="21" spans="4:7" ht="12.75">
      <c r="D21" s="11" t="s">
        <v>35</v>
      </c>
      <c r="E21" s="21"/>
      <c r="F21" s="21"/>
      <c r="G21" s="17">
        <f>+G19-G20</f>
        <v>2173013.4400000004</v>
      </c>
    </row>
    <row r="22" spans="4:7" ht="12.75">
      <c r="D22" s="11" t="s">
        <v>44</v>
      </c>
      <c r="E22" s="21"/>
      <c r="F22" s="21"/>
      <c r="G22" s="35">
        <f>+G20/G19</f>
        <v>0.44684651887330307</v>
      </c>
    </row>
    <row r="23" spans="4:7" ht="12.75">
      <c r="D23" s="11" t="s">
        <v>40</v>
      </c>
      <c r="E23" s="21"/>
      <c r="F23" s="21"/>
      <c r="G23" s="49">
        <v>41073</v>
      </c>
    </row>
    <row r="24" spans="4:7" ht="13.5" thickBot="1">
      <c r="D24" s="10" t="s">
        <v>43</v>
      </c>
      <c r="E24" s="5"/>
      <c r="F24" s="5"/>
      <c r="G24" s="50">
        <f>DAVERAGE(DATABASE,13,X15:X16)/365</f>
        <v>3.303039383561644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68</v>
      </c>
      <c r="F31" s="1">
        <v>519.6</v>
      </c>
      <c r="G31" s="27">
        <v>25932.5</v>
      </c>
      <c r="H31" s="27">
        <v>25932.5</v>
      </c>
      <c r="I31" s="37">
        <v>39946</v>
      </c>
      <c r="J31" s="37">
        <v>41090</v>
      </c>
      <c r="K31" s="37">
        <v>41090</v>
      </c>
      <c r="L31" s="24">
        <v>17</v>
      </c>
      <c r="M31" s="24" t="s">
        <v>53</v>
      </c>
      <c r="N31" s="38">
        <v>1144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71</v>
      </c>
      <c r="F32" s="1">
        <v>1287</v>
      </c>
      <c r="G32" s="27">
        <v>25332.93</v>
      </c>
      <c r="H32" s="27">
        <v>25627.63</v>
      </c>
      <c r="I32" s="37">
        <v>39673</v>
      </c>
      <c r="J32" s="37">
        <v>40724</v>
      </c>
      <c r="K32" s="37">
        <v>41090</v>
      </c>
      <c r="L32" s="24">
        <v>17</v>
      </c>
      <c r="M32" s="24" t="s">
        <v>56</v>
      </c>
      <c r="N32" s="38">
        <v>1417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63</v>
      </c>
      <c r="F33" s="1">
        <v>1105</v>
      </c>
      <c r="G33" s="27">
        <v>27478.87</v>
      </c>
      <c r="H33" s="27">
        <v>27478.87</v>
      </c>
      <c r="I33" s="37">
        <v>39965</v>
      </c>
      <c r="J33" s="37">
        <v>41090</v>
      </c>
      <c r="K33" s="37">
        <v>41090</v>
      </c>
      <c r="L33" s="24">
        <v>17</v>
      </c>
      <c r="M33" s="24" t="s">
        <v>59</v>
      </c>
      <c r="N33" s="38">
        <v>1125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28</v>
      </c>
      <c r="F34" s="1">
        <v>241.2</v>
      </c>
      <c r="G34" s="27">
        <v>4276.5</v>
      </c>
      <c r="H34" s="27">
        <v>4276.5</v>
      </c>
      <c r="I34" s="37">
        <v>39708</v>
      </c>
      <c r="J34" s="37">
        <v>41090</v>
      </c>
      <c r="K34" s="37">
        <v>41090</v>
      </c>
      <c r="L34" s="24">
        <v>17</v>
      </c>
      <c r="M34" s="24" t="s">
        <v>62</v>
      </c>
      <c r="N34" s="38">
        <v>1382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48</v>
      </c>
      <c r="F35" s="1">
        <v>932</v>
      </c>
      <c r="G35" s="27">
        <v>28407.8</v>
      </c>
      <c r="H35" s="27">
        <v>18856.67</v>
      </c>
      <c r="I35" s="37">
        <v>39708</v>
      </c>
      <c r="J35" s="37">
        <v>40705</v>
      </c>
      <c r="K35" s="37">
        <v>41090</v>
      </c>
      <c r="L35" s="24">
        <v>17</v>
      </c>
      <c r="M35" s="24" t="s">
        <v>62</v>
      </c>
      <c r="N35" s="38">
        <v>1382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83</v>
      </c>
      <c r="F36" s="1">
        <v>1723.4</v>
      </c>
      <c r="G36" s="27">
        <v>30420.55</v>
      </c>
      <c r="H36" s="27">
        <v>30420.55</v>
      </c>
      <c r="I36" s="37">
        <v>39402</v>
      </c>
      <c r="J36" s="37">
        <v>40359</v>
      </c>
      <c r="K36" s="37">
        <v>41090</v>
      </c>
      <c r="L36" s="24">
        <v>17</v>
      </c>
      <c r="M36" s="24" t="s">
        <v>67</v>
      </c>
      <c r="N36" s="38">
        <v>1688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244</v>
      </c>
      <c r="F37" s="1">
        <v>3128</v>
      </c>
      <c r="G37" s="27">
        <v>42958.8</v>
      </c>
      <c r="H37" s="27">
        <v>11169.29</v>
      </c>
      <c r="I37" s="37">
        <v>39702</v>
      </c>
      <c r="J37" s="37">
        <v>41182</v>
      </c>
      <c r="K37" s="37">
        <v>41182</v>
      </c>
      <c r="L37" s="24">
        <v>109</v>
      </c>
      <c r="M37" s="24" t="s">
        <v>70</v>
      </c>
      <c r="N37" s="38">
        <v>1480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99</v>
      </c>
      <c r="F38" s="1">
        <v>1169.8</v>
      </c>
      <c r="G38" s="27">
        <v>34982.55</v>
      </c>
      <c r="H38" s="27">
        <v>34982.55</v>
      </c>
      <c r="I38" s="37">
        <v>40147</v>
      </c>
      <c r="J38" s="37">
        <v>41274</v>
      </c>
      <c r="K38" s="37">
        <v>41274</v>
      </c>
      <c r="L38" s="24">
        <v>201</v>
      </c>
      <c r="M38" s="24" t="s">
        <v>73</v>
      </c>
      <c r="N38" s="38">
        <v>1127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75</v>
      </c>
      <c r="D39" s="36" t="s">
        <v>76</v>
      </c>
      <c r="E39" s="1">
        <v>94</v>
      </c>
      <c r="F39" s="1">
        <v>707.6</v>
      </c>
      <c r="G39" s="27">
        <v>14264.67</v>
      </c>
      <c r="H39" s="27">
        <v>14264.67</v>
      </c>
      <c r="I39" s="37">
        <v>39400</v>
      </c>
      <c r="J39" s="37">
        <v>40908</v>
      </c>
      <c r="K39" s="37">
        <v>41274</v>
      </c>
      <c r="L39" s="24">
        <v>201</v>
      </c>
      <c r="M39" s="24" t="s">
        <v>77</v>
      </c>
      <c r="N39" s="38">
        <v>1874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63</v>
      </c>
      <c r="F40" s="1">
        <v>908.6</v>
      </c>
      <c r="G40" s="27">
        <v>54429.6</v>
      </c>
      <c r="H40" s="27">
        <v>27214.8</v>
      </c>
      <c r="I40" s="37">
        <v>40556</v>
      </c>
      <c r="J40" s="37">
        <v>41274</v>
      </c>
      <c r="K40" s="37">
        <v>41274</v>
      </c>
      <c r="L40" s="24">
        <v>201</v>
      </c>
      <c r="M40" s="24" t="s">
        <v>73</v>
      </c>
      <c r="N40" s="38">
        <v>718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239</v>
      </c>
      <c r="F41" s="1">
        <v>1781.4</v>
      </c>
      <c r="G41" s="27">
        <v>41310.34</v>
      </c>
      <c r="H41" s="27">
        <v>41310.34</v>
      </c>
      <c r="I41" s="37">
        <v>39401</v>
      </c>
      <c r="J41" s="37">
        <v>40908</v>
      </c>
      <c r="K41" s="37">
        <v>41274</v>
      </c>
      <c r="L41" s="64">
        <v>201</v>
      </c>
      <c r="M41" s="65" t="s">
        <v>56</v>
      </c>
      <c r="N41" s="2">
        <v>1873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104</v>
      </c>
      <c r="F42" s="1">
        <v>2136</v>
      </c>
      <c r="G42" s="27">
        <v>99341.9</v>
      </c>
      <c r="H42" s="27">
        <v>52651.21</v>
      </c>
      <c r="I42" s="37">
        <v>40183</v>
      </c>
      <c r="J42" s="37">
        <v>41274</v>
      </c>
      <c r="K42" s="37">
        <v>41274</v>
      </c>
      <c r="L42" s="24">
        <v>201</v>
      </c>
      <c r="M42" s="24" t="s">
        <v>84</v>
      </c>
      <c r="N42" s="38">
        <v>1091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120</v>
      </c>
      <c r="F43" s="1">
        <v>1223.4</v>
      </c>
      <c r="G43" s="27">
        <v>65816.45</v>
      </c>
      <c r="H43" s="27">
        <v>6581.65</v>
      </c>
      <c r="I43" s="37">
        <v>40252</v>
      </c>
      <c r="J43" s="37">
        <v>41274</v>
      </c>
      <c r="K43" s="37">
        <v>41274</v>
      </c>
      <c r="L43" s="24">
        <v>201</v>
      </c>
      <c r="M43" s="24" t="s">
        <v>87</v>
      </c>
      <c r="N43" s="38">
        <v>1022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31</v>
      </c>
      <c r="F44" s="1">
        <v>182.8</v>
      </c>
      <c r="G44" s="27">
        <v>4567</v>
      </c>
      <c r="H44" s="27">
        <v>4567</v>
      </c>
      <c r="I44" s="37">
        <v>40492</v>
      </c>
      <c r="J44" s="37">
        <v>41274</v>
      </c>
      <c r="K44" s="37">
        <v>41274</v>
      </c>
      <c r="L44" s="24">
        <v>201</v>
      </c>
      <c r="M44" s="24" t="s">
        <v>73</v>
      </c>
      <c r="N44" s="38">
        <v>782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88</v>
      </c>
      <c r="F45" s="1">
        <v>1719.8</v>
      </c>
      <c r="G45" s="27">
        <v>47200.88</v>
      </c>
      <c r="H45" s="27">
        <v>16531.34</v>
      </c>
      <c r="I45" s="37">
        <v>40183</v>
      </c>
      <c r="J45" s="37">
        <v>41274</v>
      </c>
      <c r="K45" s="37">
        <v>41274</v>
      </c>
      <c r="L45" s="24">
        <v>201</v>
      </c>
      <c r="M45" s="24" t="s">
        <v>84</v>
      </c>
      <c r="N45" s="38">
        <v>1091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125</v>
      </c>
      <c r="F46" s="1">
        <v>2269.6</v>
      </c>
      <c r="G46" s="27">
        <v>116269.75</v>
      </c>
      <c r="H46" s="27">
        <v>116269.75</v>
      </c>
      <c r="I46" s="37">
        <v>40158</v>
      </c>
      <c r="J46" s="37">
        <v>41274</v>
      </c>
      <c r="K46" s="37">
        <v>41274</v>
      </c>
      <c r="L46" s="24">
        <v>201</v>
      </c>
      <c r="M46" s="24" t="s">
        <v>94</v>
      </c>
      <c r="N46" s="38">
        <v>1116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60</v>
      </c>
      <c r="F47" s="1">
        <v>577.8</v>
      </c>
      <c r="G47" s="27">
        <v>41437.55</v>
      </c>
      <c r="H47" s="27">
        <v>4143.76</v>
      </c>
      <c r="I47" s="37">
        <v>40021</v>
      </c>
      <c r="J47" s="37">
        <v>41274</v>
      </c>
      <c r="K47" s="37">
        <v>41274</v>
      </c>
      <c r="L47" s="24">
        <v>201</v>
      </c>
      <c r="M47" s="24" t="s">
        <v>87</v>
      </c>
      <c r="N47" s="38">
        <v>1253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344</v>
      </c>
      <c r="F48" s="1">
        <v>2741.4</v>
      </c>
      <c r="G48" s="27">
        <v>137863.46</v>
      </c>
      <c r="H48" s="27">
        <v>13786.35</v>
      </c>
      <c r="I48" s="37">
        <v>40374</v>
      </c>
      <c r="J48" s="37">
        <v>41274</v>
      </c>
      <c r="K48" s="37">
        <v>41274</v>
      </c>
      <c r="L48" s="24">
        <v>201</v>
      </c>
      <c r="M48" s="24" t="s">
        <v>99</v>
      </c>
      <c r="N48" s="38">
        <v>900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29</v>
      </c>
      <c r="F49" s="1">
        <v>390</v>
      </c>
      <c r="G49" s="27">
        <v>10156.7</v>
      </c>
      <c r="H49" s="27">
        <v>2852.89</v>
      </c>
      <c r="I49" s="37">
        <v>39036</v>
      </c>
      <c r="J49" s="37">
        <v>40238</v>
      </c>
      <c r="K49" s="37">
        <v>41334</v>
      </c>
      <c r="L49" s="24">
        <v>261</v>
      </c>
      <c r="M49" s="24" t="s">
        <v>70</v>
      </c>
      <c r="N49" s="38">
        <v>2298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75</v>
      </c>
      <c r="D50" s="2" t="s">
        <v>103</v>
      </c>
      <c r="E50" s="1">
        <v>130</v>
      </c>
      <c r="F50" s="1">
        <v>1730</v>
      </c>
      <c r="G50" s="27">
        <v>47885.58</v>
      </c>
      <c r="H50" s="27">
        <v>6840.8</v>
      </c>
      <c r="I50" s="37">
        <v>39716</v>
      </c>
      <c r="J50" s="37">
        <v>41090</v>
      </c>
      <c r="K50" s="37">
        <v>41455</v>
      </c>
      <c r="L50" s="24">
        <v>382</v>
      </c>
      <c r="M50" s="24" t="s">
        <v>104</v>
      </c>
      <c r="N50" s="38">
        <v>1739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28</v>
      </c>
      <c r="F51" s="1">
        <v>653</v>
      </c>
      <c r="G51" s="27">
        <v>12946.79</v>
      </c>
      <c r="H51" s="27">
        <v>12946.79</v>
      </c>
      <c r="I51" s="37">
        <v>39702</v>
      </c>
      <c r="J51" s="37">
        <v>40724</v>
      </c>
      <c r="K51" s="37">
        <v>41455</v>
      </c>
      <c r="L51" s="24">
        <v>382</v>
      </c>
      <c r="M51" s="24" t="s">
        <v>70</v>
      </c>
      <c r="N51" s="38">
        <v>1753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59</v>
      </c>
      <c r="F52" s="1">
        <v>452.8</v>
      </c>
      <c r="G52" s="27">
        <v>14940.03</v>
      </c>
      <c r="H52" s="27">
        <v>1422.86</v>
      </c>
      <c r="I52" s="37">
        <v>40337</v>
      </c>
      <c r="J52" s="37">
        <v>41090</v>
      </c>
      <c r="K52" s="37">
        <v>41455</v>
      </c>
      <c r="L52" s="24">
        <v>382</v>
      </c>
      <c r="M52" s="24" t="s">
        <v>73</v>
      </c>
      <c r="N52" s="38">
        <v>1118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177</v>
      </c>
      <c r="F53" s="1">
        <v>1739.4</v>
      </c>
      <c r="G53" s="27">
        <v>57491.1</v>
      </c>
      <c r="H53" s="27">
        <v>20121.89</v>
      </c>
      <c r="I53" s="37">
        <v>40351</v>
      </c>
      <c r="J53" s="37">
        <v>41455</v>
      </c>
      <c r="K53" s="37">
        <v>41455</v>
      </c>
      <c r="L53" s="24">
        <v>382</v>
      </c>
      <c r="M53" s="24" t="s">
        <v>111</v>
      </c>
      <c r="N53" s="38">
        <v>1104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55</v>
      </c>
      <c r="F54" s="1">
        <v>812</v>
      </c>
      <c r="G54" s="27">
        <v>26343.35</v>
      </c>
      <c r="H54" s="27">
        <v>2634.34</v>
      </c>
      <c r="I54" s="37">
        <v>40522</v>
      </c>
      <c r="J54" s="37">
        <v>41455</v>
      </c>
      <c r="K54" s="37">
        <v>41455</v>
      </c>
      <c r="L54" s="24">
        <v>382</v>
      </c>
      <c r="M54" s="24" t="s">
        <v>53</v>
      </c>
      <c r="N54" s="38">
        <v>933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48</v>
      </c>
      <c r="F55" s="1">
        <v>405.4</v>
      </c>
      <c r="G55" s="27">
        <v>10531.2</v>
      </c>
      <c r="H55" s="27">
        <v>1053.12</v>
      </c>
      <c r="I55" s="37">
        <v>40486</v>
      </c>
      <c r="J55" s="37">
        <v>41455</v>
      </c>
      <c r="K55" s="37">
        <v>41455</v>
      </c>
      <c r="L55" s="24">
        <v>382</v>
      </c>
      <c r="M55" s="24" t="s">
        <v>116</v>
      </c>
      <c r="N55" s="38">
        <v>969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155</v>
      </c>
      <c r="F56" s="1">
        <v>1576.8</v>
      </c>
      <c r="G56" s="27">
        <v>89822.95</v>
      </c>
      <c r="H56" s="27">
        <v>42216.78</v>
      </c>
      <c r="I56" s="37">
        <v>40522</v>
      </c>
      <c r="J56" s="37">
        <v>41639</v>
      </c>
      <c r="K56" s="37">
        <v>41639</v>
      </c>
      <c r="L56" s="24">
        <v>566</v>
      </c>
      <c r="M56" s="24" t="s">
        <v>53</v>
      </c>
      <c r="N56" s="38">
        <v>1117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225</v>
      </c>
      <c r="F57" s="1">
        <v>3657</v>
      </c>
      <c r="G57" s="27">
        <v>234084.25</v>
      </c>
      <c r="H57" s="27">
        <v>180244.87</v>
      </c>
      <c r="I57" s="37">
        <v>40492</v>
      </c>
      <c r="J57" s="37">
        <v>41639</v>
      </c>
      <c r="K57" s="37">
        <v>41639</v>
      </c>
      <c r="L57" s="24">
        <v>566</v>
      </c>
      <c r="M57" s="24" t="s">
        <v>67</v>
      </c>
      <c r="N57" s="38">
        <v>1147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132</v>
      </c>
      <c r="F58" s="1">
        <v>1053.6</v>
      </c>
      <c r="G58" s="27">
        <v>64002.53</v>
      </c>
      <c r="H58" s="27">
        <v>6400.25</v>
      </c>
      <c r="I58" s="37">
        <v>40476</v>
      </c>
      <c r="J58" s="37">
        <v>41639</v>
      </c>
      <c r="K58" s="37">
        <v>41639</v>
      </c>
      <c r="L58" s="24">
        <v>566</v>
      </c>
      <c r="M58" s="24" t="s">
        <v>87</v>
      </c>
      <c r="N58" s="38">
        <v>1163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129</v>
      </c>
      <c r="F59" s="1">
        <v>490.5</v>
      </c>
      <c r="G59" s="27">
        <v>20016</v>
      </c>
      <c r="H59" s="27">
        <v>2001.6</v>
      </c>
      <c r="I59" s="37">
        <v>40556</v>
      </c>
      <c r="J59" s="37">
        <v>41639</v>
      </c>
      <c r="K59" s="37">
        <v>41639</v>
      </c>
      <c r="L59" s="24">
        <v>566</v>
      </c>
      <c r="M59" s="24" t="s">
        <v>73</v>
      </c>
      <c r="N59" s="38">
        <v>1083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109</v>
      </c>
      <c r="F60" s="1">
        <v>3130.4</v>
      </c>
      <c r="G60" s="27">
        <v>139965.7</v>
      </c>
      <c r="H60" s="27">
        <v>92377.36</v>
      </c>
      <c r="I60" s="37">
        <v>40522</v>
      </c>
      <c r="J60" s="37">
        <v>41639</v>
      </c>
      <c r="K60" s="37">
        <v>41639</v>
      </c>
      <c r="L60" s="24">
        <v>566</v>
      </c>
      <c r="M60" s="24" t="s">
        <v>53</v>
      </c>
      <c r="N60" s="38">
        <v>1117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114</v>
      </c>
      <c r="F61" s="1">
        <v>2080.6</v>
      </c>
      <c r="G61" s="27">
        <v>113542.6</v>
      </c>
      <c r="H61" s="27">
        <v>11354.26</v>
      </c>
      <c r="I61" s="37">
        <v>40492</v>
      </c>
      <c r="J61" s="37">
        <v>41639</v>
      </c>
      <c r="K61" s="37">
        <v>41639</v>
      </c>
      <c r="L61" s="24">
        <v>566</v>
      </c>
      <c r="M61" s="24" t="s">
        <v>73</v>
      </c>
      <c r="N61" s="38">
        <v>1147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84</v>
      </c>
      <c r="F62" s="1">
        <v>956.8</v>
      </c>
      <c r="G62" s="27">
        <v>32873.3</v>
      </c>
      <c r="H62" s="27">
        <v>16436.66</v>
      </c>
      <c r="I62" s="37">
        <v>40491</v>
      </c>
      <c r="J62" s="37">
        <v>41639</v>
      </c>
      <c r="K62" s="37">
        <v>41639</v>
      </c>
      <c r="L62" s="24">
        <v>566</v>
      </c>
      <c r="M62" s="24" t="s">
        <v>73</v>
      </c>
      <c r="N62" s="38">
        <v>1148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58</v>
      </c>
      <c r="F63" s="1">
        <v>633.2</v>
      </c>
      <c r="G63" s="27">
        <v>111663.8</v>
      </c>
      <c r="H63" s="27">
        <v>11166.38</v>
      </c>
      <c r="I63" s="37">
        <v>40492</v>
      </c>
      <c r="J63" s="37">
        <v>41639</v>
      </c>
      <c r="K63" s="37">
        <v>41639</v>
      </c>
      <c r="L63" s="24">
        <v>566</v>
      </c>
      <c r="M63" s="24" t="s">
        <v>67</v>
      </c>
      <c r="N63" s="38">
        <v>1147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117</v>
      </c>
      <c r="F64" s="1">
        <v>1726.8</v>
      </c>
      <c r="G64" s="27">
        <v>97630.55</v>
      </c>
      <c r="H64" s="27">
        <v>73222.91</v>
      </c>
      <c r="I64" s="37">
        <v>40556</v>
      </c>
      <c r="J64" s="37">
        <v>41639</v>
      </c>
      <c r="K64" s="37">
        <v>41639</v>
      </c>
      <c r="L64" s="24">
        <v>566</v>
      </c>
      <c r="M64" s="24" t="s">
        <v>73</v>
      </c>
      <c r="N64" s="38">
        <v>1083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93</v>
      </c>
      <c r="F65" s="1">
        <v>732.6</v>
      </c>
      <c r="G65" s="27">
        <v>43504.3</v>
      </c>
      <c r="H65" s="27">
        <v>21752.15</v>
      </c>
      <c r="I65" s="37">
        <v>40556</v>
      </c>
      <c r="J65" s="37">
        <v>41639</v>
      </c>
      <c r="K65" s="37">
        <v>41639</v>
      </c>
      <c r="L65" s="24">
        <v>566</v>
      </c>
      <c r="M65" s="24" t="s">
        <v>73</v>
      </c>
      <c r="N65" s="38">
        <v>1083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206</v>
      </c>
      <c r="F66" s="1">
        <v>2470.4</v>
      </c>
      <c r="G66" s="27">
        <v>122561.25</v>
      </c>
      <c r="H66" s="27">
        <v>12256.13</v>
      </c>
      <c r="I66" s="37">
        <v>40973</v>
      </c>
      <c r="J66" s="37">
        <v>41820</v>
      </c>
      <c r="K66" s="37">
        <v>41820</v>
      </c>
      <c r="L66" s="24">
        <v>747</v>
      </c>
      <c r="M66" s="24" t="s">
        <v>77</v>
      </c>
      <c r="N66" s="38">
        <v>847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97</v>
      </c>
      <c r="F67" s="1">
        <v>1531</v>
      </c>
      <c r="G67" s="27">
        <v>105360.16</v>
      </c>
      <c r="H67" s="27">
        <v>22125.64</v>
      </c>
      <c r="I67" s="37">
        <v>40716</v>
      </c>
      <c r="J67" s="37">
        <v>41820</v>
      </c>
      <c r="K67" s="37">
        <v>41820</v>
      </c>
      <c r="L67" s="24">
        <v>747</v>
      </c>
      <c r="M67" s="24" t="s">
        <v>99</v>
      </c>
      <c r="N67" s="38">
        <v>1104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27</v>
      </c>
      <c r="F68" s="1">
        <v>244.6</v>
      </c>
      <c r="G68" s="27">
        <v>11469.05</v>
      </c>
      <c r="H68" s="27">
        <v>11469.05</v>
      </c>
      <c r="I68" s="37">
        <v>41259</v>
      </c>
      <c r="J68" s="37">
        <v>41820</v>
      </c>
      <c r="K68" s="37">
        <v>41820</v>
      </c>
      <c r="L68" s="24">
        <v>747</v>
      </c>
      <c r="M68" s="24" t="s">
        <v>143</v>
      </c>
      <c r="N68" s="38">
        <v>561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64</v>
      </c>
      <c r="F69" s="1">
        <v>890</v>
      </c>
      <c r="G69" s="27">
        <v>24374.82</v>
      </c>
      <c r="H69" s="27">
        <v>2437.48</v>
      </c>
      <c r="I69" s="37">
        <v>40966</v>
      </c>
      <c r="J69" s="37">
        <v>41820</v>
      </c>
      <c r="K69" s="37">
        <v>41820</v>
      </c>
      <c r="L69" s="24">
        <v>747</v>
      </c>
      <c r="M69" s="24" t="s">
        <v>84</v>
      </c>
      <c r="N69" s="38">
        <v>854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115</v>
      </c>
      <c r="F70" s="1">
        <v>2597.8</v>
      </c>
      <c r="G70" s="27">
        <v>90566.95</v>
      </c>
      <c r="H70" s="27">
        <v>51623.17</v>
      </c>
      <c r="I70" s="37">
        <v>40802</v>
      </c>
      <c r="J70" s="37">
        <v>41820</v>
      </c>
      <c r="K70" s="37">
        <v>41820</v>
      </c>
      <c r="L70" s="24">
        <v>747</v>
      </c>
      <c r="M70" s="24" t="s">
        <v>99</v>
      </c>
      <c r="N70" s="38">
        <v>1018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159</v>
      </c>
      <c r="F71" s="1">
        <v>2317.4</v>
      </c>
      <c r="G71" s="27">
        <v>147275.7</v>
      </c>
      <c r="H71" s="27">
        <v>117820.57</v>
      </c>
      <c r="I71" s="37">
        <v>40781</v>
      </c>
      <c r="J71" s="37">
        <v>41912</v>
      </c>
      <c r="K71" s="37">
        <v>41912</v>
      </c>
      <c r="L71" s="24">
        <v>839</v>
      </c>
      <c r="M71" s="24" t="s">
        <v>73</v>
      </c>
      <c r="N71" s="38">
        <v>1131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114</v>
      </c>
      <c r="F72" s="1">
        <v>973</v>
      </c>
      <c r="G72" s="27">
        <v>44775.75</v>
      </c>
      <c r="H72" s="27">
        <v>4477.58</v>
      </c>
      <c r="I72" s="37">
        <v>40763</v>
      </c>
      <c r="J72" s="37">
        <v>42003</v>
      </c>
      <c r="K72" s="37">
        <v>42003</v>
      </c>
      <c r="L72" s="24">
        <v>930</v>
      </c>
      <c r="M72" s="24" t="s">
        <v>94</v>
      </c>
      <c r="N72" s="38">
        <v>1240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176</v>
      </c>
      <c r="F73" s="1">
        <v>3276</v>
      </c>
      <c r="G73" s="27">
        <v>229191.62</v>
      </c>
      <c r="H73" s="27">
        <v>130639.23</v>
      </c>
      <c r="I73" s="37">
        <v>40781</v>
      </c>
      <c r="J73" s="37">
        <v>42004</v>
      </c>
      <c r="K73" s="37">
        <v>42004</v>
      </c>
      <c r="L73" s="24">
        <v>931</v>
      </c>
      <c r="M73" s="24" t="s">
        <v>99</v>
      </c>
      <c r="N73" s="38">
        <v>1223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96</v>
      </c>
      <c r="F74" s="1">
        <v>1160.6</v>
      </c>
      <c r="G74" s="27">
        <v>45517.48</v>
      </c>
      <c r="H74" s="27">
        <v>4551.75</v>
      </c>
      <c r="I74" s="37">
        <v>40905</v>
      </c>
      <c r="J74" s="37">
        <v>42004</v>
      </c>
      <c r="K74" s="37">
        <v>42004</v>
      </c>
      <c r="L74" s="24">
        <v>931</v>
      </c>
      <c r="M74" s="24" t="s">
        <v>156</v>
      </c>
      <c r="N74" s="38">
        <v>1099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135</v>
      </c>
      <c r="F75" s="1">
        <v>1450.2</v>
      </c>
      <c r="G75" s="27">
        <v>159983.93</v>
      </c>
      <c r="H75" s="27">
        <v>159983.93</v>
      </c>
      <c r="I75" s="37">
        <v>40921</v>
      </c>
      <c r="J75" s="37">
        <v>42004</v>
      </c>
      <c r="K75" s="37">
        <v>42004</v>
      </c>
      <c r="L75" s="24">
        <v>931</v>
      </c>
      <c r="M75" s="24" t="s">
        <v>104</v>
      </c>
      <c r="N75" s="38">
        <v>1083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109</v>
      </c>
      <c r="F76" s="1">
        <v>804.4</v>
      </c>
      <c r="G76" s="27">
        <v>52100.6</v>
      </c>
      <c r="H76" s="27">
        <v>13545.97</v>
      </c>
      <c r="I76" s="37">
        <v>40694</v>
      </c>
      <c r="J76" s="37">
        <v>42004</v>
      </c>
      <c r="K76" s="37">
        <v>42004</v>
      </c>
      <c r="L76" s="24">
        <v>931</v>
      </c>
      <c r="M76" s="24" t="s">
        <v>73</v>
      </c>
      <c r="N76" s="38">
        <v>1310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52</v>
      </c>
      <c r="F77" s="1">
        <v>367.4</v>
      </c>
      <c r="G77" s="27">
        <v>12595</v>
      </c>
      <c r="H77" s="27">
        <v>12595</v>
      </c>
      <c r="I77" s="37">
        <v>40680</v>
      </c>
      <c r="J77" s="37">
        <v>42004</v>
      </c>
      <c r="K77" s="37">
        <v>42004</v>
      </c>
      <c r="L77" s="24">
        <v>931</v>
      </c>
      <c r="M77" s="24" t="s">
        <v>62</v>
      </c>
      <c r="N77" s="38">
        <v>1324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23</v>
      </c>
      <c r="F78" s="1">
        <v>419</v>
      </c>
      <c r="G78" s="27">
        <v>17833.9</v>
      </c>
      <c r="H78" s="27">
        <v>1783.39</v>
      </c>
      <c r="I78" s="37">
        <v>40662</v>
      </c>
      <c r="J78" s="37">
        <v>42004</v>
      </c>
      <c r="K78" s="37">
        <v>42004</v>
      </c>
      <c r="L78" s="24">
        <v>931</v>
      </c>
      <c r="M78" s="24" t="s">
        <v>56</v>
      </c>
      <c r="N78" s="38">
        <v>1342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87</v>
      </c>
      <c r="F79" s="1">
        <v>1345.2</v>
      </c>
      <c r="G79" s="27">
        <v>52227.57</v>
      </c>
      <c r="H79" s="27">
        <v>26113.79</v>
      </c>
      <c r="I79" s="37">
        <v>40744</v>
      </c>
      <c r="J79" s="37">
        <v>42004</v>
      </c>
      <c r="K79" s="37">
        <v>42004</v>
      </c>
      <c r="L79" s="24">
        <v>931</v>
      </c>
      <c r="M79" s="24" t="s">
        <v>67</v>
      </c>
      <c r="N79" s="38">
        <v>1260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129</v>
      </c>
      <c r="F80" s="1">
        <v>1482</v>
      </c>
      <c r="G80" s="27">
        <v>101220.6</v>
      </c>
      <c r="H80" s="27">
        <v>10122.06</v>
      </c>
      <c r="I80" s="37">
        <v>40716</v>
      </c>
      <c r="J80" s="37">
        <v>42004</v>
      </c>
      <c r="K80" s="37">
        <v>42004</v>
      </c>
      <c r="L80" s="24">
        <v>931</v>
      </c>
      <c r="M80" s="24" t="s">
        <v>94</v>
      </c>
      <c r="N80" s="38">
        <v>1288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224</v>
      </c>
      <c r="F81" s="1">
        <v>2354.8</v>
      </c>
      <c r="G81" s="27">
        <v>112814.4</v>
      </c>
      <c r="H81" s="27">
        <v>11281.44</v>
      </c>
      <c r="I81" s="37">
        <v>40905</v>
      </c>
      <c r="J81" s="37">
        <v>42004</v>
      </c>
      <c r="K81" s="37">
        <v>42004</v>
      </c>
      <c r="L81" s="24">
        <v>931</v>
      </c>
      <c r="M81" s="24" t="s">
        <v>143</v>
      </c>
      <c r="N81" s="38">
        <v>1099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12</v>
      </c>
      <c r="F82" s="1">
        <v>113</v>
      </c>
      <c r="G82" s="27">
        <v>6784</v>
      </c>
      <c r="H82" s="27">
        <v>678.4</v>
      </c>
      <c r="I82" s="37">
        <v>40955</v>
      </c>
      <c r="J82" s="37">
        <v>42004</v>
      </c>
      <c r="K82" s="37">
        <v>42004</v>
      </c>
      <c r="L82" s="24">
        <v>931</v>
      </c>
      <c r="M82" s="24" t="s">
        <v>143</v>
      </c>
      <c r="N82" s="38">
        <v>1049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174</v>
      </c>
      <c r="F83" s="1">
        <v>2399</v>
      </c>
      <c r="G83" s="27">
        <v>204466.73</v>
      </c>
      <c r="H83" s="27">
        <v>22595.34</v>
      </c>
      <c r="I83" s="37">
        <v>40716</v>
      </c>
      <c r="J83" s="37">
        <v>42004</v>
      </c>
      <c r="K83" s="37">
        <v>42004</v>
      </c>
      <c r="L83" s="24">
        <v>931</v>
      </c>
      <c r="M83" s="24" t="s">
        <v>94</v>
      </c>
      <c r="N83" s="38">
        <v>1288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189</v>
      </c>
      <c r="F84" s="1">
        <v>1981</v>
      </c>
      <c r="G84" s="27">
        <v>83793.7</v>
      </c>
      <c r="H84" s="27">
        <v>8379.37</v>
      </c>
      <c r="I84" s="37">
        <v>40620</v>
      </c>
      <c r="J84" s="37">
        <v>42004</v>
      </c>
      <c r="K84" s="37">
        <v>42004</v>
      </c>
      <c r="L84" s="24">
        <v>931</v>
      </c>
      <c r="M84" s="24" t="s">
        <v>99</v>
      </c>
      <c r="N84" s="38">
        <v>1384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81</v>
      </c>
      <c r="F85" s="1">
        <v>1141.6</v>
      </c>
      <c r="G85" s="27">
        <v>29277.35</v>
      </c>
      <c r="H85" s="27">
        <v>2927.74</v>
      </c>
      <c r="I85" s="37">
        <v>40680</v>
      </c>
      <c r="J85" s="37">
        <v>42004</v>
      </c>
      <c r="K85" s="37">
        <v>42004</v>
      </c>
      <c r="L85" s="24">
        <v>931</v>
      </c>
      <c r="M85" s="24" t="s">
        <v>67</v>
      </c>
      <c r="N85" s="38">
        <v>1324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91</v>
      </c>
      <c r="F86" s="1">
        <v>1242</v>
      </c>
      <c r="G86" s="27">
        <v>49126.87</v>
      </c>
      <c r="H86" s="27">
        <v>4912.69</v>
      </c>
      <c r="I86" s="37">
        <v>40966</v>
      </c>
      <c r="J86" s="37">
        <v>42004</v>
      </c>
      <c r="K86" s="37">
        <v>42004</v>
      </c>
      <c r="L86" s="24">
        <v>931</v>
      </c>
      <c r="M86" s="24" t="s">
        <v>84</v>
      </c>
      <c r="N86" s="38">
        <v>1038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81</v>
      </c>
      <c r="F87" s="1">
        <v>581.4</v>
      </c>
      <c r="G87" s="27">
        <v>17042.4</v>
      </c>
      <c r="H87" s="27">
        <v>1704.24</v>
      </c>
      <c r="I87" s="37">
        <v>40675</v>
      </c>
      <c r="J87" s="37">
        <v>42004</v>
      </c>
      <c r="K87" s="37">
        <v>42004</v>
      </c>
      <c r="L87" s="24">
        <v>931</v>
      </c>
      <c r="M87" s="24" t="s">
        <v>183</v>
      </c>
      <c r="N87" s="38">
        <v>1329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61</v>
      </c>
      <c r="F88" s="1">
        <v>640</v>
      </c>
      <c r="G88" s="27">
        <v>12203.75</v>
      </c>
      <c r="H88" s="27">
        <v>5491.68</v>
      </c>
      <c r="I88" s="37">
        <v>40623</v>
      </c>
      <c r="J88" s="37">
        <v>42004</v>
      </c>
      <c r="K88" s="37">
        <v>42004</v>
      </c>
      <c r="L88" s="24">
        <v>931</v>
      </c>
      <c r="M88" s="24" t="s">
        <v>186</v>
      </c>
      <c r="N88" s="38">
        <v>1381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35</v>
      </c>
      <c r="F89" s="1">
        <v>66</v>
      </c>
      <c r="G89" s="27">
        <v>964.5</v>
      </c>
      <c r="H89" s="27">
        <v>964.5</v>
      </c>
      <c r="I89" s="37">
        <v>40623</v>
      </c>
      <c r="J89" s="37">
        <v>42004</v>
      </c>
      <c r="K89" s="37">
        <v>42004</v>
      </c>
      <c r="L89" s="24">
        <v>931</v>
      </c>
      <c r="M89" s="24" t="s">
        <v>186</v>
      </c>
      <c r="N89" s="38">
        <v>1381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31</v>
      </c>
      <c r="F90" s="1">
        <v>568.4</v>
      </c>
      <c r="G90" s="27">
        <v>38462.6</v>
      </c>
      <c r="H90" s="27">
        <v>38462.6</v>
      </c>
      <c r="I90" s="37">
        <v>40905</v>
      </c>
      <c r="J90" s="37">
        <v>42004</v>
      </c>
      <c r="K90" s="37">
        <v>42004</v>
      </c>
      <c r="L90" s="24">
        <v>931</v>
      </c>
      <c r="M90" s="24" t="s">
        <v>94</v>
      </c>
      <c r="N90" s="38">
        <v>1099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150</v>
      </c>
      <c r="F91" s="1">
        <v>1193.8</v>
      </c>
      <c r="G91" s="27">
        <v>68670.55</v>
      </c>
      <c r="H91" s="27">
        <v>6867.06</v>
      </c>
      <c r="I91" s="37">
        <v>40694</v>
      </c>
      <c r="J91" s="37">
        <v>42004</v>
      </c>
      <c r="K91" s="37">
        <v>42004</v>
      </c>
      <c r="L91" s="24">
        <v>931</v>
      </c>
      <c r="M91" s="24" t="s">
        <v>73</v>
      </c>
      <c r="N91" s="38">
        <v>1310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34</v>
      </c>
      <c r="F92" s="1">
        <v>139</v>
      </c>
      <c r="G92" s="27">
        <v>6739.1</v>
      </c>
      <c r="H92" s="27">
        <v>673.91</v>
      </c>
      <c r="I92" s="37">
        <v>40905</v>
      </c>
      <c r="J92" s="37">
        <v>42004</v>
      </c>
      <c r="K92" s="37">
        <v>42004</v>
      </c>
      <c r="L92" s="24">
        <v>931</v>
      </c>
      <c r="M92" s="24" t="s">
        <v>56</v>
      </c>
      <c r="N92" s="38">
        <v>1099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106</v>
      </c>
      <c r="F93" s="1">
        <v>1390.8</v>
      </c>
      <c r="G93" s="27">
        <v>65320.3</v>
      </c>
      <c r="H93" s="27">
        <v>41804.97</v>
      </c>
      <c r="I93" s="37">
        <v>40955</v>
      </c>
      <c r="J93" s="37">
        <v>42004</v>
      </c>
      <c r="K93" s="37">
        <v>42004</v>
      </c>
      <c r="L93" s="24">
        <v>931</v>
      </c>
      <c r="M93" s="24" t="s">
        <v>94</v>
      </c>
      <c r="N93" s="38">
        <v>1049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52</v>
      </c>
      <c r="F94" s="1">
        <v>451</v>
      </c>
      <c r="G94" s="27">
        <v>45996.13</v>
      </c>
      <c r="H94" s="27">
        <v>45996.13</v>
      </c>
      <c r="I94" s="37">
        <v>40973</v>
      </c>
      <c r="J94" s="37">
        <v>42004</v>
      </c>
      <c r="K94" s="37">
        <v>42004</v>
      </c>
      <c r="L94" s="24">
        <v>931</v>
      </c>
      <c r="M94" s="24" t="s">
        <v>77</v>
      </c>
      <c r="N94" s="38">
        <v>1031</v>
      </c>
      <c r="O94" s="38"/>
      <c r="P94" s="38"/>
      <c r="Q94" s="38"/>
      <c r="R94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2012-06-18T15:20:53Z</dcterms:modified>
  <cp:category/>
  <cp:version/>
  <cp:contentType/>
  <cp:contentStatus/>
</cp:coreProperties>
</file>