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<sst xmlns="http://schemas.openxmlformats.org/spreadsheetml/2006/main" count="424" uniqueCount="249">
  <si>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</si>
  <si>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</si>
  <si>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</si>
  <si>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</si>
  <si>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</si>
  <si>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</si>
  <si>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</si>
  <si>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</si>
  <si>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</si>
  <si>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</si>
  <si>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</si>
  <si>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</si>
  <si>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</si>
  <si>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</si>
  <si>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</si>
  <si>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</si>
  <si>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</si>
  <si>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</si>
  <si>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</si>
  <si>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</si>
  <si>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</si>
  <si>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</si>
  <si>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</si>
  <si>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</si>
  <si>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</si>
  <si>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</si>
  <si>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</si>
  <si>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</si>
  <si>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</si>
  <si>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</si>
  <si>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</si>
  <si>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</si>
  <si>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</si>
  <si>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</si>
  <si>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</si>
  <si>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</si>
  <si>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</si>
  <si>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</si>
  <si>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</si>
  <si>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</si>
  <si>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</si>
  <si>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</si>
  <si>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</si>
  <si>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</si>
  <si>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</si>
  <si>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</si>
  <si>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</si>
  <si>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</si>
  <si>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</si>
  <si>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</si>
  <si>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420080801</t>
  </si>
  <si>
    <t>1</t>
  </si>
  <si>
    <t xml:space="preserve">COMPARTMENT 119 LOWLAND ASPEN </t>
  </si>
  <si>
    <t xml:space="preserve">KERR FOREST MANAGEMENT        </t>
  </si>
  <si>
    <t>420480801</t>
  </si>
  <si>
    <t xml:space="preserve">ED'S LAST RED PINE            </t>
  </si>
  <si>
    <t>GENE HOLBROOK &amp; SONS FOR.PROD.</t>
  </si>
  <si>
    <t>420260801</t>
  </si>
  <si>
    <t xml:space="preserve">HIGH BANKS HARDWOODS          </t>
  </si>
  <si>
    <t xml:space="preserve">KEITH SPENCER FOREST PRODUCTS </t>
  </si>
  <si>
    <t>420320801</t>
  </si>
  <si>
    <t xml:space="preserve">CLARK'S PARADISE MIX          </t>
  </si>
  <si>
    <t xml:space="preserve">DUBERVILLE LOGGING            </t>
  </si>
  <si>
    <t>420220801</t>
  </si>
  <si>
    <t xml:space="preserve">BEAR RANCH HARDWOOD           </t>
  </si>
  <si>
    <t>420310801</t>
  </si>
  <si>
    <t xml:space="preserve">MUSKRAT PATCHES RED PINE      </t>
  </si>
  <si>
    <t xml:space="preserve">HYDROLAKE, INC.               </t>
  </si>
  <si>
    <t>420400801</t>
  </si>
  <si>
    <t xml:space="preserve">W. CULHANE RED PINE           </t>
  </si>
  <si>
    <t>420330801</t>
  </si>
  <si>
    <t xml:space="preserve">MURRAY LAKE ROAD HARDWOODS    </t>
  </si>
  <si>
    <t>420410701</t>
  </si>
  <si>
    <t>2</t>
  </si>
  <si>
    <t xml:space="preserve">BAIRD CREEK HARDWOODS         </t>
  </si>
  <si>
    <t xml:space="preserve">TIMBER PRODUCTS COMPANY       </t>
  </si>
  <si>
    <t>420410801</t>
  </si>
  <si>
    <t xml:space="preserve">LITTLE TWO-HEARTED RED PINE   </t>
  </si>
  <si>
    <t>420420701</t>
  </si>
  <si>
    <t xml:space="preserve">C.50 EASTERN HARDWOODS        </t>
  </si>
  <si>
    <t>420430701</t>
  </si>
  <si>
    <t xml:space="preserve">C.50 WESTERN HARDWOODS        </t>
  </si>
  <si>
    <t>420430801</t>
  </si>
  <si>
    <t xml:space="preserve">BLUSHING LADY PINE            </t>
  </si>
  <si>
    <t xml:space="preserve">LLC CUTTING EDGE FOREST PRODUCTS  </t>
  </si>
  <si>
    <t>420060801</t>
  </si>
  <si>
    <t xml:space="preserve">C. 109 HARDWOODS              </t>
  </si>
  <si>
    <t xml:space="preserve">SHEPARD'S FORESTRY ENT.,INC.  </t>
  </si>
  <si>
    <t>420080601</t>
  </si>
  <si>
    <t xml:space="preserve">BETSY RIVER PINE              </t>
  </si>
  <si>
    <t xml:space="preserve">ZELLAR EXCAVATING COMPANY     </t>
  </si>
  <si>
    <t>420150601</t>
  </si>
  <si>
    <t xml:space="preserve">CAMP SNORT LOWLAND TIMBER     </t>
  </si>
  <si>
    <t xml:space="preserve">RICHARD BROW &amp; SONS           </t>
  </si>
  <si>
    <t>420120901</t>
  </si>
  <si>
    <t xml:space="preserve">PULLUP SPRUCE                 </t>
  </si>
  <si>
    <t>420060901</t>
  </si>
  <si>
    <t xml:space="preserve">BOAT LAUNCH HARDWOODS         </t>
  </si>
  <si>
    <t xml:space="preserve">WJZ &amp; SONS HARVESTING, INC.   </t>
  </si>
  <si>
    <t>420050901</t>
  </si>
  <si>
    <t xml:space="preserve">COMPARTMENT 101 MIX           </t>
  </si>
  <si>
    <t>420290801</t>
  </si>
  <si>
    <t xml:space="preserve">PARK BOUNDARY ASPEN           </t>
  </si>
  <si>
    <t>420230801</t>
  </si>
  <si>
    <t xml:space="preserve">OTTER SLIDE ASPEN             </t>
  </si>
  <si>
    <t>420210801</t>
  </si>
  <si>
    <t xml:space="preserve">MCMILLAN MIX                  </t>
  </si>
  <si>
    <t>420320901</t>
  </si>
  <si>
    <t xml:space="preserve">HERITAGE HARDWOODS            </t>
  </si>
  <si>
    <t xml:space="preserve">MANISTIQUE SPENCER FOREST PRODUCTS OF    </t>
  </si>
  <si>
    <t>420170701</t>
  </si>
  <si>
    <t xml:space="preserve">M-28 ASPEN                    </t>
  </si>
  <si>
    <t xml:space="preserve">R &amp; R TIMBER PRODUCTS INC     </t>
  </si>
  <si>
    <t>420350601</t>
  </si>
  <si>
    <t xml:space="preserve">ATWOOD CREEK ASPEN/SPRUCE MIX </t>
  </si>
  <si>
    <t>420240801</t>
  </si>
  <si>
    <t xml:space="preserve">SOUTH BAIRD HARDWOODS         </t>
  </si>
  <si>
    <t>420360601</t>
  </si>
  <si>
    <t xml:space="preserve">FREEMAN CREEK HARDWOODS       </t>
  </si>
  <si>
    <t>420100801</t>
  </si>
  <si>
    <t xml:space="preserve">SKYLINE JACK PINE             </t>
  </si>
  <si>
    <t>420080901</t>
  </si>
  <si>
    <t xml:space="preserve">HALIFAX LEAVE MIX             </t>
  </si>
  <si>
    <t xml:space="preserve">ST. MARYS PAPER CORP          </t>
  </si>
  <si>
    <t>420070801</t>
  </si>
  <si>
    <t xml:space="preserve">AIRPORT LOWLAND CONIFERS      </t>
  </si>
  <si>
    <t>420460801</t>
  </si>
  <si>
    <t xml:space="preserve">RESISTANT BEECH HARDWOOD      </t>
  </si>
  <si>
    <t>420110801</t>
  </si>
  <si>
    <t xml:space="preserve">SOO JUNCTION SPRUCE           </t>
  </si>
  <si>
    <t>420100901</t>
  </si>
  <si>
    <t xml:space="preserve">WEST WOLVERINE ASPEN          </t>
  </si>
  <si>
    <t>420220901</t>
  </si>
  <si>
    <t xml:space="preserve">TWO CREEK PINE                </t>
  </si>
  <si>
    <t>420230901</t>
  </si>
  <si>
    <t xml:space="preserve">CHRIS BROWN LAKE RED PINE     </t>
  </si>
  <si>
    <t xml:space="preserve">CLARENCE MCNAMARA LOGGING     </t>
  </si>
  <si>
    <t>420011001</t>
  </si>
  <si>
    <t xml:space="preserve">COMPARTMENT 42 PINE           </t>
  </si>
  <si>
    <t>420240901</t>
  </si>
  <si>
    <t xml:space="preserve">COMPARTMENT 31 RED PINE       </t>
  </si>
  <si>
    <t>420250901</t>
  </si>
  <si>
    <t xml:space="preserve">SWAMP LAKES RED PINE          </t>
  </si>
  <si>
    <t>420440901</t>
  </si>
  <si>
    <t xml:space="preserve">BLOWN AWAY HARDWOODS          </t>
  </si>
  <si>
    <t>420260901</t>
  </si>
  <si>
    <t xml:space="preserve">DOUBLE GATE RED PINE          </t>
  </si>
  <si>
    <t>420400901</t>
  </si>
  <si>
    <t xml:space="preserve">COMPARTMENT 100 HARDWOODS     </t>
  </si>
  <si>
    <t>420330901</t>
  </si>
  <si>
    <t xml:space="preserve">BARRED OWL MIX                </t>
  </si>
  <si>
    <t xml:space="preserve">CLARK FOREST PRODUCTS         </t>
  </si>
  <si>
    <t>420310901</t>
  </si>
  <si>
    <t xml:space="preserve">CURIOUS MARTEN ASPEN          </t>
  </si>
  <si>
    <t>420300901</t>
  </si>
  <si>
    <t xml:space="preserve">FIRST FAWN JACK PINE          </t>
  </si>
  <si>
    <t xml:space="preserve">TUFFY &amp; SON L.L.C.            </t>
  </si>
  <si>
    <t>420290901</t>
  </si>
  <si>
    <t xml:space="preserve">KNOTCHED LOG PINE             </t>
  </si>
  <si>
    <t>420281001</t>
  </si>
  <si>
    <t xml:space="preserve">AFTERTHOUGHT JACK PINE        </t>
  </si>
  <si>
    <t>420280901</t>
  </si>
  <si>
    <t xml:space="preserve">PARKING LOT PINE              </t>
  </si>
  <si>
    <t>420450901</t>
  </si>
  <si>
    <t xml:space="preserve">MILLS BAY HARDWOODS           </t>
  </si>
  <si>
    <t>420410901</t>
  </si>
  <si>
    <t xml:space="preserve">COMPARTMENT 100 ASPEN         </t>
  </si>
  <si>
    <t>420041001</t>
  </si>
  <si>
    <t xml:space="preserve">COMPARTMENT 125 SPRUCE        </t>
  </si>
  <si>
    <t>420430901</t>
  </si>
  <si>
    <t xml:space="preserve">HALIFAX MIX                   </t>
  </si>
  <si>
    <t xml:space="preserve">JACK GRIBBELL LOGGING         </t>
  </si>
  <si>
    <t>420051001</t>
  </si>
  <si>
    <t xml:space="preserve">MCLEOD ROAD APSEN             </t>
  </si>
  <si>
    <t>420121001</t>
  </si>
  <si>
    <t xml:space="preserve">COMPARTMENT 6 PINE            </t>
  </si>
  <si>
    <t>420101001</t>
  </si>
  <si>
    <t xml:space="preserve">BOOTY BIRCH REVISIT           </t>
  </si>
  <si>
    <t>420111001</t>
  </si>
  <si>
    <t xml:space="preserve">COMPARTMENT 6 MIX             </t>
  </si>
  <si>
    <t>420021001</t>
  </si>
  <si>
    <t xml:space="preserve">FIRST RED LINE PINE           </t>
  </si>
  <si>
    <t>420131001</t>
  </si>
  <si>
    <t xml:space="preserve">TRAILER THIEF PINE            </t>
  </si>
  <si>
    <t>420141001</t>
  </si>
  <si>
    <t xml:space="preserve">CHECK CRUISE HARDWOODS        </t>
  </si>
  <si>
    <t>420311001</t>
  </si>
  <si>
    <t xml:space="preserve">FEEDER STREAM PINE            </t>
  </si>
  <si>
    <t>420151001</t>
  </si>
  <si>
    <t xml:space="preserve">TWO ISLAND HARDWOODS          </t>
  </si>
  <si>
    <t>420161001</t>
  </si>
  <si>
    <t xml:space="preserve">RESERVE TREE HARDWOOD         </t>
  </si>
  <si>
    <t>420301001</t>
  </si>
  <si>
    <t xml:space="preserve">FOUR CORNERS RED PINE         </t>
  </si>
  <si>
    <t>420201001</t>
  </si>
  <si>
    <t xml:space="preserve">FALSE HUNTER JACK PINE        </t>
  </si>
  <si>
    <t>420391001</t>
  </si>
  <si>
    <t xml:space="preserve">COMPARTMENT 129 CONVERSION    </t>
  </si>
  <si>
    <t>420141101</t>
  </si>
  <si>
    <t xml:space="preserve">COMPARTMENT 74 ASPEN          </t>
  </si>
  <si>
    <t>420321001</t>
  </si>
  <si>
    <t xml:space="preserve">COLD RIDE JACK PINE           </t>
  </si>
  <si>
    <t>420071101</t>
  </si>
  <si>
    <t xml:space="preserve">HIDDEN HILLS JACK PINE        </t>
  </si>
  <si>
    <t>420081101</t>
  </si>
  <si>
    <t xml:space="preserve">SHOULDA DROVE JACK PINE       </t>
  </si>
  <si>
    <t>420261001</t>
  </si>
  <si>
    <t xml:space="preserve">COMPARTMENT 111 ASPEN         </t>
  </si>
  <si>
    <t>420021101</t>
  </si>
  <si>
    <t xml:space="preserve">COMPARTMENT 106 HARDWOODS     </t>
  </si>
  <si>
    <t xml:space="preserve">MATELSKI LUMBER COMPANY       </t>
  </si>
  <si>
    <t>420031001</t>
  </si>
  <si>
    <t xml:space="preserve">HOLLAND NORWAY PINE           </t>
  </si>
  <si>
    <t>420031101</t>
  </si>
  <si>
    <t xml:space="preserve">COAST GUARD PATCHES PINE      </t>
  </si>
  <si>
    <t>420251001</t>
  </si>
  <si>
    <t xml:space="preserve">COMP 111 HARDWOOD             </t>
  </si>
  <si>
    <t xml:space="preserve">LONGYEAR, J.M., LLC           </t>
  </si>
  <si>
    <t>420271001</t>
  </si>
  <si>
    <t xml:space="preserve">COMPARTMENT 111 SWAMP         </t>
  </si>
  <si>
    <t>420291001</t>
  </si>
  <si>
    <t xml:space="preserve">WAYWARD RAT JACK PINE         </t>
  </si>
  <si>
    <t>420221001</t>
  </si>
  <si>
    <t xml:space="preserve">COMPARTMENT 132 ROAD SIDE     </t>
  </si>
  <si>
    <t xml:space="preserve">ARJ TIMBER ENTERPRISES, LLC   </t>
  </si>
  <si>
    <t>420401001</t>
  </si>
  <si>
    <t xml:space="preserve">MERGING ROWS RED PINE         </t>
  </si>
  <si>
    <t xml:space="preserve">BIEWER SAWMILL                </t>
  </si>
  <si>
    <t>420211001</t>
  </si>
  <si>
    <t xml:space="preserve">MATTILAS MAPLE                </t>
  </si>
  <si>
    <t>420101101</t>
  </si>
  <si>
    <t xml:space="preserve">THREE PART JACK PINE          </t>
  </si>
  <si>
    <t>420341001</t>
  </si>
  <si>
    <t xml:space="preserve">CG CEMENT CORNERS JP          </t>
  </si>
  <si>
    <t>420191001</t>
  </si>
  <si>
    <t xml:space="preserve">KILP LAKE PINE                </t>
  </si>
  <si>
    <t>420231001</t>
  </si>
  <si>
    <t xml:space="preserve">COMPARTMENT 129 MIX           </t>
  </si>
  <si>
    <t>420091101</t>
  </si>
  <si>
    <t xml:space="preserve">DRY CREEK JACK PINE           </t>
  </si>
  <si>
    <t>420371001</t>
  </si>
  <si>
    <t xml:space="preserve">16 CREEK SPRUCE               </t>
  </si>
  <si>
    <t>420361001</t>
  </si>
  <si>
    <t xml:space="preserve">CRISP POINT MIX               </t>
  </si>
  <si>
    <t>420351001</t>
  </si>
  <si>
    <t xml:space="preserve">PIMA JACK PINE                </t>
  </si>
  <si>
    <t>420061101</t>
  </si>
  <si>
    <t xml:space="preserve">BENS LAST STAND PINE          </t>
  </si>
  <si>
    <t xml:space="preserve">                                  as of October 12,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</si>
</sst>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248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85</v>
      </c>
      <c r="S12" t="s">
        <v>28</v>
      </c>
    </row>
    <row r="13" spans="4:5" ht="14.25" thickBot="1" thickTop="1">
      <c r="D13" s="16" t="s">
        <v>18</v>
      </c>
      <c r="E13" s="34">
        <f>SUM(E9:E12)</f>
        <v>87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87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8516</v>
      </c>
    </row>
    <row r="18" spans="4:7" ht="12.75">
      <c r="D18" s="11" t="s">
        <v>37</v>
      </c>
      <c r="G18" s="20">
        <f>DSUM(DATABASE,5,U15:U16)</f>
        <v>109249.10000000002</v>
      </c>
    </row>
    <row r="19" spans="4:7" ht="12.75">
      <c r="D19" s="11" t="s">
        <v>34</v>
      </c>
      <c r="G19" s="17">
        <f>DSUM(DATABASE,6,V15:V16)</f>
        <v>5117295.36</v>
      </c>
    </row>
    <row r="20" spans="4:7" ht="12.75">
      <c r="D20" s="11" t="s">
        <v>38</v>
      </c>
      <c r="G20" s="17">
        <f>DSUM(DATABASE,7,W15:W16)</f>
        <v>1902507.1900000002</v>
      </c>
    </row>
    <row r="21" spans="4:7" ht="12.75">
      <c r="D21" s="11" t="s">
        <v>35</v>
      </c>
      <c r="E21" s="21"/>
      <c r="F21" s="21"/>
      <c r="G21" s="17">
        <f>+G19-G20</f>
        <v>3214788.17</v>
      </c>
    </row>
    <row r="22" spans="4:7" ht="12.75">
      <c r="D22" s="11" t="s">
        <v>44</v>
      </c>
      <c r="E22" s="21"/>
      <c r="F22" s="21"/>
      <c r="G22" s="35">
        <f>+G20/G19</f>
        <v>0.3717798282411434</v>
      </c>
    </row>
    <row r="23" spans="4:7" ht="12.75">
      <c r="D23" s="11" t="s">
        <v>40</v>
      </c>
      <c r="E23" s="21"/>
      <c r="F23" s="21"/>
      <c r="G23" s="49">
        <v>40828</v>
      </c>
    </row>
    <row r="24" spans="4:7" ht="13.5" thickBot="1">
      <c r="D24" s="10" t="s">
        <v>43</v>
      </c>
      <c r="E24" s="5"/>
      <c r="F24" s="5"/>
      <c r="G24" s="50">
        <f>DAVERAGE(DATABASE,13,X15:X16)/365</f>
        <v>3.281058101086443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71</v>
      </c>
      <c r="F31" s="1">
        <v>1287</v>
      </c>
      <c r="G31" s="27">
        <v>25332.93</v>
      </c>
      <c r="H31" s="27">
        <v>3618.99</v>
      </c>
      <c r="I31" s="37">
        <v>39673</v>
      </c>
      <c r="J31" s="37">
        <v>40724</v>
      </c>
      <c r="K31" s="37">
        <v>40724</v>
      </c>
      <c r="L31" s="24">
        <v>-104</v>
      </c>
      <c r="M31" s="24" t="s">
        <v>53</v>
      </c>
      <c r="N31" s="38">
        <v>1051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43</v>
      </c>
      <c r="F32" s="1">
        <v>542.6</v>
      </c>
      <c r="G32" s="27">
        <v>35956.47</v>
      </c>
      <c r="H32" s="27">
        <v>35956.47</v>
      </c>
      <c r="I32" s="37">
        <v>39960</v>
      </c>
      <c r="J32" s="37">
        <v>40724</v>
      </c>
      <c r="K32" s="37">
        <v>40816</v>
      </c>
      <c r="L32" s="24">
        <v>-12</v>
      </c>
      <c r="M32" s="24" t="s">
        <v>56</v>
      </c>
      <c r="N32" s="38">
        <v>856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38</v>
      </c>
      <c r="F33" s="1">
        <v>285.4</v>
      </c>
      <c r="G33" s="27">
        <v>7708.3</v>
      </c>
      <c r="H33" s="27">
        <v>770.83</v>
      </c>
      <c r="I33" s="37">
        <v>39721</v>
      </c>
      <c r="J33" s="37">
        <v>40908</v>
      </c>
      <c r="K33" s="37">
        <v>40908</v>
      </c>
      <c r="L33" s="24">
        <v>80</v>
      </c>
      <c r="M33" s="24" t="s">
        <v>59</v>
      </c>
      <c r="N33" s="38">
        <v>1187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51</v>
      </c>
      <c r="D34" s="36" t="s">
        <v>61</v>
      </c>
      <c r="E34" s="1">
        <v>115</v>
      </c>
      <c r="F34" s="1">
        <v>880.8</v>
      </c>
      <c r="G34" s="27">
        <v>64308.4</v>
      </c>
      <c r="H34" s="27">
        <v>37942.2</v>
      </c>
      <c r="I34" s="37">
        <v>39766</v>
      </c>
      <c r="J34" s="37">
        <v>40908</v>
      </c>
      <c r="K34" s="37">
        <v>40908</v>
      </c>
      <c r="L34" s="24">
        <v>80</v>
      </c>
      <c r="M34" s="24" t="s">
        <v>62</v>
      </c>
      <c r="N34" s="38">
        <v>1142</v>
      </c>
      <c r="O34" s="38"/>
      <c r="P34" s="38"/>
      <c r="Q34" s="38"/>
      <c r="R34" s="38"/>
    </row>
    <row r="35" spans="2:18" s="2" customFormat="1" ht="11.25">
      <c r="B35" s="52" t="s">
        <v>63</v>
      </c>
      <c r="C35" s="52" t="s">
        <v>51</v>
      </c>
      <c r="D35" s="36" t="s">
        <v>64</v>
      </c>
      <c r="E35" s="1">
        <v>93</v>
      </c>
      <c r="F35" s="1">
        <v>841.2</v>
      </c>
      <c r="G35" s="27">
        <v>33571.7</v>
      </c>
      <c r="H35" s="27">
        <v>23164.47</v>
      </c>
      <c r="I35" s="37">
        <v>39793</v>
      </c>
      <c r="J35" s="37">
        <v>40908</v>
      </c>
      <c r="K35" s="37">
        <v>40908</v>
      </c>
      <c r="L35" s="24">
        <v>80</v>
      </c>
      <c r="M35" s="24" t="s">
        <v>53</v>
      </c>
      <c r="N35" s="38">
        <v>1115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51</v>
      </c>
      <c r="D36" s="36" t="s">
        <v>66</v>
      </c>
      <c r="E36" s="1">
        <v>54</v>
      </c>
      <c r="F36" s="1">
        <v>609.8</v>
      </c>
      <c r="G36" s="27">
        <v>50023.02</v>
      </c>
      <c r="H36" s="27">
        <v>5002.3</v>
      </c>
      <c r="I36" s="37">
        <v>39744</v>
      </c>
      <c r="J36" s="37">
        <v>40908</v>
      </c>
      <c r="K36" s="37">
        <v>40908</v>
      </c>
      <c r="L36" s="24">
        <v>80</v>
      </c>
      <c r="M36" s="24" t="s">
        <v>67</v>
      </c>
      <c r="N36" s="38">
        <v>1164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30</v>
      </c>
      <c r="F37" s="1">
        <v>260.2</v>
      </c>
      <c r="G37" s="27">
        <v>18048.45</v>
      </c>
      <c r="H37" s="27">
        <v>18048.45</v>
      </c>
      <c r="I37" s="37">
        <v>39744</v>
      </c>
      <c r="J37" s="37">
        <v>40908</v>
      </c>
      <c r="K37" s="37">
        <v>40908</v>
      </c>
      <c r="L37" s="24">
        <v>80</v>
      </c>
      <c r="M37" s="24" t="s">
        <v>67</v>
      </c>
      <c r="N37" s="38">
        <v>1164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51</v>
      </c>
      <c r="D38" s="36" t="s">
        <v>71</v>
      </c>
      <c r="E38" s="1">
        <v>119</v>
      </c>
      <c r="F38" s="1">
        <v>653.8</v>
      </c>
      <c r="G38" s="27">
        <v>14930.7</v>
      </c>
      <c r="H38" s="27">
        <v>14930.7</v>
      </c>
      <c r="I38" s="37">
        <v>39946</v>
      </c>
      <c r="J38" s="37">
        <v>40908</v>
      </c>
      <c r="K38" s="37">
        <v>40908</v>
      </c>
      <c r="L38" s="24">
        <v>80</v>
      </c>
      <c r="M38" s="24" t="s">
        <v>62</v>
      </c>
      <c r="N38" s="38">
        <v>962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73</v>
      </c>
      <c r="D39" s="36" t="s">
        <v>74</v>
      </c>
      <c r="E39" s="1">
        <v>94</v>
      </c>
      <c r="F39" s="1">
        <v>707.6</v>
      </c>
      <c r="G39" s="27">
        <v>13585.4</v>
      </c>
      <c r="H39" s="27">
        <v>13585.4</v>
      </c>
      <c r="I39" s="37">
        <v>39400</v>
      </c>
      <c r="J39" s="37">
        <v>40908</v>
      </c>
      <c r="K39" s="37">
        <v>40908</v>
      </c>
      <c r="L39" s="24">
        <v>80</v>
      </c>
      <c r="M39" s="24" t="s">
        <v>75</v>
      </c>
      <c r="N39" s="38">
        <v>1508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78</v>
      </c>
      <c r="F40" s="1">
        <v>764.4</v>
      </c>
      <c r="G40" s="27">
        <v>63392.34</v>
      </c>
      <c r="H40" s="27">
        <v>63392.34</v>
      </c>
      <c r="I40" s="37">
        <v>39744</v>
      </c>
      <c r="J40" s="37">
        <v>40908</v>
      </c>
      <c r="K40" s="37">
        <v>40908</v>
      </c>
      <c r="L40" s="24">
        <v>80</v>
      </c>
      <c r="M40" s="24" t="s">
        <v>67</v>
      </c>
      <c r="N40" s="38">
        <v>1164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73</v>
      </c>
      <c r="D41" s="36" t="s">
        <v>79</v>
      </c>
      <c r="E41" s="1">
        <v>239</v>
      </c>
      <c r="F41" s="1">
        <v>2481.6</v>
      </c>
      <c r="G41" s="27">
        <v>34859.2</v>
      </c>
      <c r="H41" s="27">
        <v>20566.96</v>
      </c>
      <c r="I41" s="37">
        <v>39380</v>
      </c>
      <c r="J41" s="37">
        <v>40908</v>
      </c>
      <c r="K41" s="37">
        <v>40908</v>
      </c>
      <c r="L41" s="64">
        <v>80</v>
      </c>
      <c r="M41" s="65" t="s">
        <v>56</v>
      </c>
      <c r="N41" s="2">
        <v>1528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239</v>
      </c>
      <c r="F42" s="1">
        <v>1781.4</v>
      </c>
      <c r="G42" s="27">
        <v>40780.2</v>
      </c>
      <c r="H42" s="27">
        <v>30177.35</v>
      </c>
      <c r="I42" s="37">
        <v>39401</v>
      </c>
      <c r="J42" s="37">
        <v>40908</v>
      </c>
      <c r="K42" s="37">
        <v>40908</v>
      </c>
      <c r="L42" s="24">
        <v>80</v>
      </c>
      <c r="M42" s="24" t="s">
        <v>53</v>
      </c>
      <c r="N42" s="38">
        <v>1507</v>
      </c>
      <c r="O42" s="38"/>
      <c r="P42" s="38"/>
      <c r="Q42" s="38"/>
      <c r="R42" s="38"/>
    </row>
    <row r="43" spans="2:18" s="2" customFormat="1" ht="11.25">
      <c r="B43" s="53" t="s">
        <v>82</v>
      </c>
      <c r="C43" s="51" t="s">
        <v>51</v>
      </c>
      <c r="D43" s="2" t="s">
        <v>83</v>
      </c>
      <c r="E43" s="1">
        <v>40</v>
      </c>
      <c r="F43" s="1">
        <v>643</v>
      </c>
      <c r="G43" s="27">
        <v>25057.3</v>
      </c>
      <c r="H43" s="27">
        <v>12528.65</v>
      </c>
      <c r="I43" s="37">
        <v>39962</v>
      </c>
      <c r="J43" s="37">
        <v>40908</v>
      </c>
      <c r="K43" s="37">
        <v>40908</v>
      </c>
      <c r="L43" s="24">
        <v>80</v>
      </c>
      <c r="M43" s="24" t="s">
        <v>84</v>
      </c>
      <c r="N43" s="38">
        <v>946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79</v>
      </c>
      <c r="F44" s="1">
        <v>563.4</v>
      </c>
      <c r="G44" s="27">
        <v>76640.6</v>
      </c>
      <c r="H44" s="27">
        <v>7664.06</v>
      </c>
      <c r="I44" s="37">
        <v>39951</v>
      </c>
      <c r="J44" s="37">
        <v>40908</v>
      </c>
      <c r="K44" s="37">
        <v>40908</v>
      </c>
      <c r="L44" s="24">
        <v>80</v>
      </c>
      <c r="M44" s="24" t="s">
        <v>87</v>
      </c>
      <c r="N44" s="38">
        <v>957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304</v>
      </c>
      <c r="F45" s="1">
        <v>5706</v>
      </c>
      <c r="G45" s="27">
        <v>307936.37</v>
      </c>
      <c r="H45" s="27">
        <v>205148.15</v>
      </c>
      <c r="I45" s="37">
        <v>39030</v>
      </c>
      <c r="J45" s="37">
        <v>40178</v>
      </c>
      <c r="K45" s="37">
        <v>40908</v>
      </c>
      <c r="L45" s="24">
        <v>80</v>
      </c>
      <c r="M45" s="24" t="s">
        <v>90</v>
      </c>
      <c r="N45" s="38">
        <v>1878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29</v>
      </c>
      <c r="F46" s="1">
        <v>390</v>
      </c>
      <c r="G46" s="27">
        <v>9344.16</v>
      </c>
      <c r="H46" s="27">
        <v>2040.35</v>
      </c>
      <c r="I46" s="37">
        <v>39036</v>
      </c>
      <c r="J46" s="37">
        <v>40238</v>
      </c>
      <c r="K46" s="37">
        <v>40969</v>
      </c>
      <c r="L46" s="24">
        <v>141</v>
      </c>
      <c r="M46" s="24" t="s">
        <v>93</v>
      </c>
      <c r="N46" s="38">
        <v>1933</v>
      </c>
      <c r="O46" s="38"/>
      <c r="P46" s="38"/>
      <c r="Q46" s="38"/>
      <c r="R46" s="38"/>
    </row>
    <row r="47" spans="2:18" s="2" customFormat="1" ht="11.25">
      <c r="B47" s="53" t="s">
        <v>94</v>
      </c>
      <c r="C47" s="51" t="s">
        <v>51</v>
      </c>
      <c r="D47" s="2" t="s">
        <v>95</v>
      </c>
      <c r="E47" s="1">
        <v>39</v>
      </c>
      <c r="F47" s="1">
        <v>665</v>
      </c>
      <c r="G47" s="27">
        <v>23262.05</v>
      </c>
      <c r="H47" s="27">
        <v>23262.05</v>
      </c>
      <c r="I47" s="37">
        <v>40156</v>
      </c>
      <c r="J47" s="37">
        <v>41014</v>
      </c>
      <c r="K47" s="37">
        <v>41014</v>
      </c>
      <c r="L47" s="24">
        <v>186</v>
      </c>
      <c r="M47" s="24" t="s">
        <v>62</v>
      </c>
      <c r="N47" s="38">
        <v>858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26</v>
      </c>
      <c r="F48" s="1">
        <v>205</v>
      </c>
      <c r="G48" s="27">
        <v>9406.25</v>
      </c>
      <c r="H48" s="27">
        <v>940.63</v>
      </c>
      <c r="I48" s="37">
        <v>39944</v>
      </c>
      <c r="J48" s="37">
        <v>41014</v>
      </c>
      <c r="K48" s="37">
        <v>41014</v>
      </c>
      <c r="L48" s="24">
        <v>186</v>
      </c>
      <c r="M48" s="24" t="s">
        <v>98</v>
      </c>
      <c r="N48" s="38">
        <v>1070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46</v>
      </c>
      <c r="F49" s="1">
        <v>853</v>
      </c>
      <c r="G49" s="27">
        <v>17660.5</v>
      </c>
      <c r="H49" s="27">
        <v>17660.5</v>
      </c>
      <c r="I49" s="37">
        <v>39961</v>
      </c>
      <c r="J49" s="37">
        <v>41014</v>
      </c>
      <c r="K49" s="37">
        <v>41014</v>
      </c>
      <c r="L49" s="24">
        <v>186</v>
      </c>
      <c r="M49" s="24" t="s">
        <v>53</v>
      </c>
      <c r="N49" s="38">
        <v>1053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51</v>
      </c>
      <c r="D50" s="2" t="s">
        <v>102</v>
      </c>
      <c r="E50" s="1">
        <v>100</v>
      </c>
      <c r="F50" s="1">
        <v>1616</v>
      </c>
      <c r="G50" s="27">
        <v>46432.7</v>
      </c>
      <c r="H50" s="27">
        <v>39003.47</v>
      </c>
      <c r="I50" s="37">
        <v>39708</v>
      </c>
      <c r="J50" s="37">
        <v>41090</v>
      </c>
      <c r="K50" s="37">
        <v>41090</v>
      </c>
      <c r="L50" s="24">
        <v>262</v>
      </c>
      <c r="M50" s="24" t="s">
        <v>56</v>
      </c>
      <c r="N50" s="38">
        <v>1382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48</v>
      </c>
      <c r="F51" s="1">
        <v>932</v>
      </c>
      <c r="G51" s="27">
        <v>28407.8</v>
      </c>
      <c r="H51" s="27">
        <v>6030.86</v>
      </c>
      <c r="I51" s="37">
        <v>39708</v>
      </c>
      <c r="J51" s="37">
        <v>40705</v>
      </c>
      <c r="K51" s="37">
        <v>41090</v>
      </c>
      <c r="L51" s="24">
        <v>262</v>
      </c>
      <c r="M51" s="24" t="s">
        <v>56</v>
      </c>
      <c r="N51" s="38">
        <v>1382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130</v>
      </c>
      <c r="F52" s="1">
        <v>1730</v>
      </c>
      <c r="G52" s="27">
        <v>45605.31</v>
      </c>
      <c r="H52" s="27">
        <v>4560.53</v>
      </c>
      <c r="I52" s="37">
        <v>39716</v>
      </c>
      <c r="J52" s="37">
        <v>41090</v>
      </c>
      <c r="K52" s="37">
        <v>41090</v>
      </c>
      <c r="L52" s="24">
        <v>262</v>
      </c>
      <c r="M52" s="24" t="s">
        <v>84</v>
      </c>
      <c r="N52" s="38">
        <v>1374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59</v>
      </c>
      <c r="F53" s="1">
        <v>452.8</v>
      </c>
      <c r="G53" s="27">
        <v>14228.6</v>
      </c>
      <c r="H53" s="27">
        <v>1422.86</v>
      </c>
      <c r="I53" s="37">
        <v>40337</v>
      </c>
      <c r="J53" s="37">
        <v>41090</v>
      </c>
      <c r="K53" s="37">
        <v>41090</v>
      </c>
      <c r="L53" s="24">
        <v>262</v>
      </c>
      <c r="M53" s="24" t="s">
        <v>109</v>
      </c>
      <c r="N53" s="38">
        <v>753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38</v>
      </c>
      <c r="F54" s="1">
        <v>575</v>
      </c>
      <c r="G54" s="27">
        <v>12147.14</v>
      </c>
      <c r="H54" s="27">
        <v>1735.31</v>
      </c>
      <c r="I54" s="37">
        <v>39364</v>
      </c>
      <c r="J54" s="37">
        <v>40724</v>
      </c>
      <c r="K54" s="37">
        <v>41090</v>
      </c>
      <c r="L54" s="24">
        <v>262</v>
      </c>
      <c r="M54" s="24" t="s">
        <v>112</v>
      </c>
      <c r="N54" s="38">
        <v>1726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51</v>
      </c>
      <c r="D55" s="2" t="s">
        <v>114</v>
      </c>
      <c r="E55" s="1">
        <v>83</v>
      </c>
      <c r="F55" s="1">
        <v>1723.4</v>
      </c>
      <c r="G55" s="27">
        <v>30420.55</v>
      </c>
      <c r="H55" s="27">
        <v>4345.8</v>
      </c>
      <c r="I55" s="37">
        <v>39402</v>
      </c>
      <c r="J55" s="37">
        <v>40359</v>
      </c>
      <c r="K55" s="37">
        <v>41090</v>
      </c>
      <c r="L55" s="24">
        <v>262</v>
      </c>
      <c r="M55" s="24" t="s">
        <v>90</v>
      </c>
      <c r="N55" s="38">
        <v>1688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28</v>
      </c>
      <c r="F56" s="1">
        <v>241.2</v>
      </c>
      <c r="G56" s="27">
        <v>4276.5</v>
      </c>
      <c r="H56" s="27">
        <v>4276.5</v>
      </c>
      <c r="I56" s="37">
        <v>39708</v>
      </c>
      <c r="J56" s="37">
        <v>41090</v>
      </c>
      <c r="K56" s="37">
        <v>41090</v>
      </c>
      <c r="L56" s="24">
        <v>262</v>
      </c>
      <c r="M56" s="24" t="s">
        <v>56</v>
      </c>
      <c r="N56" s="38">
        <v>1382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73</v>
      </c>
      <c r="D57" s="2" t="s">
        <v>118</v>
      </c>
      <c r="E57" s="1">
        <v>112</v>
      </c>
      <c r="F57" s="1">
        <v>1279.6</v>
      </c>
      <c r="G57" s="27">
        <v>23153.24</v>
      </c>
      <c r="H57" s="27">
        <v>8076.72</v>
      </c>
      <c r="I57" s="37">
        <v>39261</v>
      </c>
      <c r="J57" s="37">
        <v>40359</v>
      </c>
      <c r="K57" s="37">
        <v>41090</v>
      </c>
      <c r="L57" s="24">
        <v>262</v>
      </c>
      <c r="M57" s="24" t="s">
        <v>93</v>
      </c>
      <c r="N57" s="38">
        <v>1829</v>
      </c>
      <c r="O57" s="38"/>
      <c r="P57" s="38"/>
      <c r="Q57" s="38"/>
      <c r="R57" s="38"/>
    </row>
    <row r="58" spans="2:18" s="2" customFormat="1" ht="11.25">
      <c r="B58" s="53" t="s">
        <v>119</v>
      </c>
      <c r="C58" s="51" t="s">
        <v>51</v>
      </c>
      <c r="D58" s="2" t="s">
        <v>120</v>
      </c>
      <c r="E58" s="1">
        <v>71</v>
      </c>
      <c r="F58" s="1">
        <v>1263</v>
      </c>
      <c r="G58" s="27">
        <v>51375.23</v>
      </c>
      <c r="H58" s="27">
        <v>7339.32</v>
      </c>
      <c r="I58" s="37">
        <v>39721</v>
      </c>
      <c r="J58" s="37">
        <v>40724</v>
      </c>
      <c r="K58" s="37">
        <v>41090</v>
      </c>
      <c r="L58" s="24">
        <v>262</v>
      </c>
      <c r="M58" s="24" t="s">
        <v>98</v>
      </c>
      <c r="N58" s="38">
        <v>1369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51</v>
      </c>
      <c r="D59" s="2" t="s">
        <v>122</v>
      </c>
      <c r="E59" s="1">
        <v>63</v>
      </c>
      <c r="F59" s="1">
        <v>1105</v>
      </c>
      <c r="G59" s="27">
        <v>27478.87</v>
      </c>
      <c r="H59" s="27">
        <v>27478.87</v>
      </c>
      <c r="I59" s="37">
        <v>39965</v>
      </c>
      <c r="J59" s="37">
        <v>41090</v>
      </c>
      <c r="K59" s="37">
        <v>41090</v>
      </c>
      <c r="L59" s="24">
        <v>262</v>
      </c>
      <c r="M59" s="24" t="s">
        <v>123</v>
      </c>
      <c r="N59" s="38">
        <v>1125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28</v>
      </c>
      <c r="F60" s="1">
        <v>653</v>
      </c>
      <c r="G60" s="27">
        <v>12529.15</v>
      </c>
      <c r="H60" s="27">
        <v>8352.77</v>
      </c>
      <c r="I60" s="37">
        <v>39702</v>
      </c>
      <c r="J60" s="37">
        <v>40724</v>
      </c>
      <c r="K60" s="37">
        <v>41090</v>
      </c>
      <c r="L60" s="24">
        <v>262</v>
      </c>
      <c r="M60" s="24" t="s">
        <v>93</v>
      </c>
      <c r="N60" s="38">
        <v>1388</v>
      </c>
      <c r="O60" s="38"/>
      <c r="P60" s="38"/>
      <c r="Q60" s="38"/>
      <c r="R60" s="38"/>
    </row>
    <row r="61" spans="2:18" s="2" customFormat="1" ht="11.25">
      <c r="B61" s="53" t="s">
        <v>126</v>
      </c>
      <c r="C61" s="51" t="s">
        <v>51</v>
      </c>
      <c r="D61" s="2" t="s">
        <v>127</v>
      </c>
      <c r="E61" s="1">
        <v>68</v>
      </c>
      <c r="F61" s="1">
        <v>519.6</v>
      </c>
      <c r="G61" s="27">
        <v>25932.5</v>
      </c>
      <c r="H61" s="27">
        <v>2593.25</v>
      </c>
      <c r="I61" s="37">
        <v>39946</v>
      </c>
      <c r="J61" s="37">
        <v>41090</v>
      </c>
      <c r="K61" s="37">
        <v>41090</v>
      </c>
      <c r="L61" s="24">
        <v>262</v>
      </c>
      <c r="M61" s="24" t="s">
        <v>62</v>
      </c>
      <c r="N61" s="38">
        <v>1144</v>
      </c>
      <c r="O61" s="38"/>
      <c r="P61" s="38"/>
      <c r="Q61" s="38"/>
      <c r="R61" s="38"/>
    </row>
    <row r="62" spans="2:18" s="2" customFormat="1" ht="11.25">
      <c r="B62" s="53" t="s">
        <v>128</v>
      </c>
      <c r="C62" s="51" t="s">
        <v>51</v>
      </c>
      <c r="D62" s="2" t="s">
        <v>129</v>
      </c>
      <c r="E62" s="1">
        <v>244</v>
      </c>
      <c r="F62" s="1">
        <v>3128</v>
      </c>
      <c r="G62" s="27">
        <v>42958.8</v>
      </c>
      <c r="H62" s="27">
        <v>11169.29</v>
      </c>
      <c r="I62" s="37">
        <v>39702</v>
      </c>
      <c r="J62" s="37">
        <v>41182</v>
      </c>
      <c r="K62" s="37">
        <v>41182</v>
      </c>
      <c r="L62" s="24">
        <v>354</v>
      </c>
      <c r="M62" s="24" t="s">
        <v>93</v>
      </c>
      <c r="N62" s="38">
        <v>1480</v>
      </c>
      <c r="O62" s="38"/>
      <c r="P62" s="38"/>
      <c r="Q62" s="38"/>
      <c r="R62" s="38"/>
    </row>
    <row r="63" spans="2:18" s="2" customFormat="1" ht="11.25">
      <c r="B63" s="53" t="s">
        <v>130</v>
      </c>
      <c r="C63" s="51" t="s">
        <v>51</v>
      </c>
      <c r="D63" s="2" t="s">
        <v>131</v>
      </c>
      <c r="E63" s="1">
        <v>99</v>
      </c>
      <c r="F63" s="1">
        <v>1169.8</v>
      </c>
      <c r="G63" s="27">
        <v>34982.55</v>
      </c>
      <c r="H63" s="27">
        <v>27286.39</v>
      </c>
      <c r="I63" s="37">
        <v>40147</v>
      </c>
      <c r="J63" s="37">
        <v>41274</v>
      </c>
      <c r="K63" s="37">
        <v>41274</v>
      </c>
      <c r="L63" s="24">
        <v>446</v>
      </c>
      <c r="M63" s="24" t="s">
        <v>109</v>
      </c>
      <c r="N63" s="38">
        <v>1127</v>
      </c>
      <c r="O63" s="38"/>
      <c r="P63" s="38"/>
      <c r="Q63" s="38"/>
      <c r="R63" s="38"/>
    </row>
    <row r="64" spans="2:18" s="2" customFormat="1" ht="11.25">
      <c r="B64" s="53" t="s">
        <v>132</v>
      </c>
      <c r="C64" s="51" t="s">
        <v>51</v>
      </c>
      <c r="D64" s="2" t="s">
        <v>133</v>
      </c>
      <c r="E64" s="1">
        <v>60</v>
      </c>
      <c r="F64" s="1">
        <v>577.8</v>
      </c>
      <c r="G64" s="27">
        <v>41437.55</v>
      </c>
      <c r="H64" s="27">
        <v>4143.76</v>
      </c>
      <c r="I64" s="37">
        <v>40021</v>
      </c>
      <c r="J64" s="37">
        <v>41274</v>
      </c>
      <c r="K64" s="37">
        <v>41274</v>
      </c>
      <c r="L64" s="24">
        <v>446</v>
      </c>
      <c r="M64" s="24" t="s">
        <v>67</v>
      </c>
      <c r="N64" s="38">
        <v>1253</v>
      </c>
      <c r="O64" s="38"/>
      <c r="P64" s="38"/>
      <c r="Q64" s="38"/>
      <c r="R64" s="38"/>
    </row>
    <row r="65" spans="2:18" s="2" customFormat="1" ht="11.25">
      <c r="B65" s="53" t="s">
        <v>134</v>
      </c>
      <c r="C65" s="51" t="s">
        <v>51</v>
      </c>
      <c r="D65" s="2" t="s">
        <v>135</v>
      </c>
      <c r="E65" s="1">
        <v>93</v>
      </c>
      <c r="F65" s="1">
        <v>885.6</v>
      </c>
      <c r="G65" s="27">
        <v>43123.45</v>
      </c>
      <c r="H65" s="27">
        <v>4312.35</v>
      </c>
      <c r="I65" s="37">
        <v>40252</v>
      </c>
      <c r="J65" s="37">
        <v>41274</v>
      </c>
      <c r="K65" s="37">
        <v>41274</v>
      </c>
      <c r="L65" s="24">
        <v>446</v>
      </c>
      <c r="M65" s="24" t="s">
        <v>136</v>
      </c>
      <c r="N65" s="38">
        <v>1022</v>
      </c>
      <c r="O65" s="38"/>
      <c r="P65" s="38"/>
      <c r="Q65" s="38"/>
      <c r="R65" s="38"/>
    </row>
    <row r="66" spans="2:18" s="2" customFormat="1" ht="11.25">
      <c r="B66" s="53" t="s">
        <v>137</v>
      </c>
      <c r="C66" s="51" t="s">
        <v>51</v>
      </c>
      <c r="D66" s="2" t="s">
        <v>138</v>
      </c>
      <c r="E66" s="1">
        <v>344</v>
      </c>
      <c r="F66" s="1">
        <v>2741.4</v>
      </c>
      <c r="G66" s="27">
        <v>137863.46</v>
      </c>
      <c r="H66" s="27">
        <v>13786.35</v>
      </c>
      <c r="I66" s="37">
        <v>40374</v>
      </c>
      <c r="J66" s="37">
        <v>41274</v>
      </c>
      <c r="K66" s="37">
        <v>41274</v>
      </c>
      <c r="L66" s="24">
        <v>446</v>
      </c>
      <c r="M66" s="24" t="s">
        <v>84</v>
      </c>
      <c r="N66" s="38">
        <v>900</v>
      </c>
      <c r="O66" s="38"/>
      <c r="P66" s="38"/>
      <c r="Q66" s="38"/>
      <c r="R66" s="38"/>
    </row>
    <row r="67" spans="2:18" s="2" customFormat="1" ht="11.25">
      <c r="B67" s="53" t="s">
        <v>139</v>
      </c>
      <c r="C67" s="51" t="s">
        <v>51</v>
      </c>
      <c r="D67" s="2" t="s">
        <v>140</v>
      </c>
      <c r="E67" s="1">
        <v>120</v>
      </c>
      <c r="F67" s="1">
        <v>1223.4</v>
      </c>
      <c r="G67" s="27">
        <v>65816.45</v>
      </c>
      <c r="H67" s="27">
        <v>6581.65</v>
      </c>
      <c r="I67" s="37">
        <v>40252</v>
      </c>
      <c r="J67" s="37">
        <v>41274</v>
      </c>
      <c r="K67" s="37">
        <v>41274</v>
      </c>
      <c r="L67" s="24">
        <v>446</v>
      </c>
      <c r="M67" s="24" t="s">
        <v>67</v>
      </c>
      <c r="N67" s="38">
        <v>1022</v>
      </c>
      <c r="O67" s="38"/>
      <c r="P67" s="38"/>
      <c r="Q67" s="38"/>
      <c r="R67" s="38"/>
    </row>
    <row r="68" spans="2:18" s="2" customFormat="1" ht="11.25">
      <c r="B68" s="53" t="s">
        <v>141</v>
      </c>
      <c r="C68" s="51" t="s">
        <v>51</v>
      </c>
      <c r="D68" s="2" t="s">
        <v>142</v>
      </c>
      <c r="E68" s="1">
        <v>152</v>
      </c>
      <c r="F68" s="1">
        <v>944.8</v>
      </c>
      <c r="G68" s="27">
        <v>49054.25</v>
      </c>
      <c r="H68" s="27">
        <v>4905.43</v>
      </c>
      <c r="I68" s="37">
        <v>40294</v>
      </c>
      <c r="J68" s="37">
        <v>41274</v>
      </c>
      <c r="K68" s="37">
        <v>41274</v>
      </c>
      <c r="L68" s="24">
        <v>446</v>
      </c>
      <c r="M68" s="24" t="s">
        <v>84</v>
      </c>
      <c r="N68" s="38">
        <v>980</v>
      </c>
      <c r="O68" s="38"/>
      <c r="P68" s="38"/>
      <c r="Q68" s="38"/>
      <c r="R68" s="38"/>
    </row>
    <row r="69" spans="2:18" s="2" customFormat="1" ht="11.25">
      <c r="B69" s="53" t="s">
        <v>143</v>
      </c>
      <c r="C69" s="51" t="s">
        <v>51</v>
      </c>
      <c r="D69" s="2" t="s">
        <v>144</v>
      </c>
      <c r="E69" s="1">
        <v>31</v>
      </c>
      <c r="F69" s="1">
        <v>182.8</v>
      </c>
      <c r="G69" s="27">
        <v>4567</v>
      </c>
      <c r="H69" s="27">
        <v>456.7</v>
      </c>
      <c r="I69" s="37">
        <v>40492</v>
      </c>
      <c r="J69" s="37">
        <v>41274</v>
      </c>
      <c r="K69" s="37">
        <v>41274</v>
      </c>
      <c r="L69" s="24">
        <v>446</v>
      </c>
      <c r="M69" s="24" t="s">
        <v>109</v>
      </c>
      <c r="N69" s="38">
        <v>782</v>
      </c>
      <c r="O69" s="38"/>
      <c r="P69" s="38"/>
      <c r="Q69" s="38"/>
      <c r="R69" s="38"/>
    </row>
    <row r="70" spans="2:18" s="2" customFormat="1" ht="11.25">
      <c r="B70" s="53" t="s">
        <v>145</v>
      </c>
      <c r="C70" s="51" t="s">
        <v>51</v>
      </c>
      <c r="D70" s="2" t="s">
        <v>146</v>
      </c>
      <c r="E70" s="1">
        <v>28</v>
      </c>
      <c r="F70" s="1">
        <v>276.6</v>
      </c>
      <c r="G70" s="27">
        <v>10506.29</v>
      </c>
      <c r="H70" s="27">
        <v>1050.63</v>
      </c>
      <c r="I70" s="37">
        <v>40291</v>
      </c>
      <c r="J70" s="37">
        <v>41274</v>
      </c>
      <c r="K70" s="37">
        <v>41274</v>
      </c>
      <c r="L70" s="24">
        <v>446</v>
      </c>
      <c r="M70" s="24" t="s">
        <v>136</v>
      </c>
      <c r="N70" s="38">
        <v>983</v>
      </c>
      <c r="O70" s="38"/>
      <c r="P70" s="38"/>
      <c r="Q70" s="38"/>
      <c r="R70" s="38"/>
    </row>
    <row r="71" spans="2:18" s="2" customFormat="1" ht="11.25">
      <c r="B71" s="53" t="s">
        <v>147</v>
      </c>
      <c r="C71" s="51" t="s">
        <v>51</v>
      </c>
      <c r="D71" s="2" t="s">
        <v>148</v>
      </c>
      <c r="E71" s="1">
        <v>127</v>
      </c>
      <c r="F71" s="1">
        <v>1492.4</v>
      </c>
      <c r="G71" s="27">
        <v>46341.7</v>
      </c>
      <c r="H71" s="27">
        <v>31280.65</v>
      </c>
      <c r="I71" s="37">
        <v>40290</v>
      </c>
      <c r="J71" s="37">
        <v>41274</v>
      </c>
      <c r="K71" s="37">
        <v>41274</v>
      </c>
      <c r="L71" s="24">
        <v>446</v>
      </c>
      <c r="M71" s="24" t="s">
        <v>109</v>
      </c>
      <c r="N71" s="38">
        <v>984</v>
      </c>
      <c r="O71" s="38"/>
      <c r="P71" s="38"/>
      <c r="Q71" s="38"/>
      <c r="R71" s="38"/>
    </row>
    <row r="72" spans="2:18" s="2" customFormat="1" ht="11.25">
      <c r="B72" s="53" t="s">
        <v>149</v>
      </c>
      <c r="C72" s="51" t="s">
        <v>51</v>
      </c>
      <c r="D72" s="2" t="s">
        <v>150</v>
      </c>
      <c r="E72" s="1">
        <v>84</v>
      </c>
      <c r="F72" s="1">
        <v>1293</v>
      </c>
      <c r="G72" s="27">
        <v>31315.9</v>
      </c>
      <c r="H72" s="27">
        <v>12526.36</v>
      </c>
      <c r="I72" s="37">
        <v>40486</v>
      </c>
      <c r="J72" s="37">
        <v>41274</v>
      </c>
      <c r="K72" s="37">
        <v>41274</v>
      </c>
      <c r="L72" s="24">
        <v>446</v>
      </c>
      <c r="M72" s="24" t="s">
        <v>151</v>
      </c>
      <c r="N72" s="38">
        <v>788</v>
      </c>
      <c r="O72" s="38"/>
      <c r="P72" s="38"/>
      <c r="Q72" s="38"/>
      <c r="R72" s="38"/>
    </row>
    <row r="73" spans="2:18" s="2" customFormat="1" ht="11.25">
      <c r="B73" s="53" t="s">
        <v>152</v>
      </c>
      <c r="C73" s="51" t="s">
        <v>51</v>
      </c>
      <c r="D73" s="2" t="s">
        <v>153</v>
      </c>
      <c r="E73" s="1">
        <v>88</v>
      </c>
      <c r="F73" s="1">
        <v>1719.8</v>
      </c>
      <c r="G73" s="27">
        <v>47200.88</v>
      </c>
      <c r="H73" s="27">
        <v>16531.34</v>
      </c>
      <c r="I73" s="37">
        <v>40183</v>
      </c>
      <c r="J73" s="37">
        <v>41274</v>
      </c>
      <c r="K73" s="37">
        <v>41274</v>
      </c>
      <c r="L73" s="24">
        <v>446</v>
      </c>
      <c r="M73" s="24" t="s">
        <v>98</v>
      </c>
      <c r="N73" s="38">
        <v>1091</v>
      </c>
      <c r="O73" s="38"/>
      <c r="P73" s="38"/>
      <c r="Q73" s="38"/>
      <c r="R73" s="38"/>
    </row>
    <row r="74" spans="2:18" s="2" customFormat="1" ht="11.25">
      <c r="B74" s="53" t="s">
        <v>154</v>
      </c>
      <c r="C74" s="51" t="s">
        <v>51</v>
      </c>
      <c r="D74" s="2" t="s">
        <v>155</v>
      </c>
      <c r="E74" s="1">
        <v>125</v>
      </c>
      <c r="F74" s="1">
        <v>2269.6</v>
      </c>
      <c r="G74" s="27">
        <v>116269.75</v>
      </c>
      <c r="H74" s="27">
        <v>29067.43</v>
      </c>
      <c r="I74" s="37">
        <v>40158</v>
      </c>
      <c r="J74" s="37">
        <v>41274</v>
      </c>
      <c r="K74" s="37">
        <v>41274</v>
      </c>
      <c r="L74" s="24">
        <v>446</v>
      </c>
      <c r="M74" s="24" t="s">
        <v>156</v>
      </c>
      <c r="N74" s="38">
        <v>1116</v>
      </c>
      <c r="O74" s="38"/>
      <c r="P74" s="38"/>
      <c r="Q74" s="38"/>
      <c r="R74" s="38"/>
    </row>
    <row r="75" spans="2:18" s="2" customFormat="1" ht="11.25">
      <c r="B75" s="53" t="s">
        <v>157</v>
      </c>
      <c r="C75" s="51" t="s">
        <v>51</v>
      </c>
      <c r="D75" s="2" t="s">
        <v>158</v>
      </c>
      <c r="E75" s="1">
        <v>104</v>
      </c>
      <c r="F75" s="1">
        <v>2136</v>
      </c>
      <c r="G75" s="27">
        <v>99341.9</v>
      </c>
      <c r="H75" s="27">
        <v>52651.21</v>
      </c>
      <c r="I75" s="37">
        <v>40183</v>
      </c>
      <c r="J75" s="37">
        <v>41274</v>
      </c>
      <c r="K75" s="37">
        <v>41274</v>
      </c>
      <c r="L75" s="24">
        <v>446</v>
      </c>
      <c r="M75" s="24" t="s">
        <v>98</v>
      </c>
      <c r="N75" s="38">
        <v>1091</v>
      </c>
      <c r="O75" s="38"/>
      <c r="P75" s="38"/>
      <c r="Q75" s="38"/>
      <c r="R75" s="38"/>
    </row>
    <row r="76" spans="2:18" s="2" customFormat="1" ht="11.25">
      <c r="B76" s="53" t="s">
        <v>159</v>
      </c>
      <c r="C76" s="51" t="s">
        <v>51</v>
      </c>
      <c r="D76" s="2" t="s">
        <v>160</v>
      </c>
      <c r="E76" s="1">
        <v>63</v>
      </c>
      <c r="F76" s="1">
        <v>908.6</v>
      </c>
      <c r="G76" s="27">
        <v>54429.6</v>
      </c>
      <c r="H76" s="27">
        <v>27214.8</v>
      </c>
      <c r="I76" s="37">
        <v>40556</v>
      </c>
      <c r="J76" s="37">
        <v>41274</v>
      </c>
      <c r="K76" s="37">
        <v>41274</v>
      </c>
      <c r="L76" s="24">
        <v>446</v>
      </c>
      <c r="M76" s="24" t="s">
        <v>109</v>
      </c>
      <c r="N76" s="38">
        <v>718</v>
      </c>
      <c r="O76" s="38"/>
      <c r="P76" s="38"/>
      <c r="Q76" s="38"/>
      <c r="R76" s="38"/>
    </row>
    <row r="77" spans="2:18" s="2" customFormat="1" ht="11.25">
      <c r="B77" s="53" t="s">
        <v>161</v>
      </c>
      <c r="C77" s="51" t="s">
        <v>51</v>
      </c>
      <c r="D77" s="2" t="s">
        <v>162</v>
      </c>
      <c r="E77" s="1">
        <v>153</v>
      </c>
      <c r="F77" s="1">
        <v>3424.4</v>
      </c>
      <c r="G77" s="27">
        <v>181688.03</v>
      </c>
      <c r="H77" s="27">
        <v>90844.03</v>
      </c>
      <c r="I77" s="37">
        <v>40129</v>
      </c>
      <c r="J77" s="37">
        <v>41274</v>
      </c>
      <c r="K77" s="37">
        <v>41274</v>
      </c>
      <c r="L77" s="24">
        <v>446</v>
      </c>
      <c r="M77" s="24" t="s">
        <v>98</v>
      </c>
      <c r="N77" s="38">
        <v>1145</v>
      </c>
      <c r="O77" s="38"/>
      <c r="P77" s="38"/>
      <c r="Q77" s="38"/>
      <c r="R77" s="38"/>
    </row>
    <row r="78" spans="2:18" s="2" customFormat="1" ht="11.25">
      <c r="B78" s="53" t="s">
        <v>163</v>
      </c>
      <c r="C78" s="51" t="s">
        <v>51</v>
      </c>
      <c r="D78" s="2" t="s">
        <v>164</v>
      </c>
      <c r="E78" s="1">
        <v>48</v>
      </c>
      <c r="F78" s="1">
        <v>405.4</v>
      </c>
      <c r="G78" s="27">
        <v>10531.2</v>
      </c>
      <c r="H78" s="27">
        <v>1053.12</v>
      </c>
      <c r="I78" s="37">
        <v>40486</v>
      </c>
      <c r="J78" s="37">
        <v>41455</v>
      </c>
      <c r="K78" s="37">
        <v>41455</v>
      </c>
      <c r="L78" s="24">
        <v>627</v>
      </c>
      <c r="M78" s="24" t="s">
        <v>151</v>
      </c>
      <c r="N78" s="38">
        <v>969</v>
      </c>
      <c r="O78" s="38"/>
      <c r="P78" s="38"/>
      <c r="Q78" s="38"/>
      <c r="R78" s="38"/>
    </row>
    <row r="79" spans="2:18" s="2" customFormat="1" ht="11.25">
      <c r="B79" s="53" t="s">
        <v>165</v>
      </c>
      <c r="C79" s="51" t="s">
        <v>51</v>
      </c>
      <c r="D79" s="2" t="s">
        <v>166</v>
      </c>
      <c r="E79" s="1">
        <v>83</v>
      </c>
      <c r="F79" s="1">
        <v>1909</v>
      </c>
      <c r="G79" s="27">
        <v>60469.8</v>
      </c>
      <c r="H79" s="27">
        <v>60469.8</v>
      </c>
      <c r="I79" s="37">
        <v>40290</v>
      </c>
      <c r="J79" s="37">
        <v>41455</v>
      </c>
      <c r="K79" s="37">
        <v>41455</v>
      </c>
      <c r="L79" s="24">
        <v>627</v>
      </c>
      <c r="M79" s="24" t="s">
        <v>109</v>
      </c>
      <c r="N79" s="38">
        <v>1165</v>
      </c>
      <c r="O79" s="38"/>
      <c r="P79" s="38"/>
      <c r="Q79" s="38"/>
      <c r="R79" s="38"/>
    </row>
    <row r="80" spans="2:18" s="2" customFormat="1" ht="11.25">
      <c r="B80" s="53" t="s">
        <v>167</v>
      </c>
      <c r="C80" s="51" t="s">
        <v>51</v>
      </c>
      <c r="D80" s="2" t="s">
        <v>168</v>
      </c>
      <c r="E80" s="1">
        <v>55</v>
      </c>
      <c r="F80" s="1">
        <v>812</v>
      </c>
      <c r="G80" s="27">
        <v>26343.35</v>
      </c>
      <c r="H80" s="27">
        <v>2634.34</v>
      </c>
      <c r="I80" s="37">
        <v>40522</v>
      </c>
      <c r="J80" s="37">
        <v>41455</v>
      </c>
      <c r="K80" s="37">
        <v>41455</v>
      </c>
      <c r="L80" s="24">
        <v>627</v>
      </c>
      <c r="M80" s="24" t="s">
        <v>62</v>
      </c>
      <c r="N80" s="38">
        <v>933</v>
      </c>
      <c r="O80" s="38"/>
      <c r="P80" s="38"/>
      <c r="Q80" s="38"/>
      <c r="R80" s="38"/>
    </row>
    <row r="81" spans="2:18" s="2" customFormat="1" ht="11.25">
      <c r="B81" s="53" t="s">
        <v>169</v>
      </c>
      <c r="C81" s="51" t="s">
        <v>51</v>
      </c>
      <c r="D81" s="2" t="s">
        <v>170</v>
      </c>
      <c r="E81" s="1">
        <v>177</v>
      </c>
      <c r="F81" s="1">
        <v>1739.4</v>
      </c>
      <c r="G81" s="27">
        <v>57491.1</v>
      </c>
      <c r="H81" s="27">
        <v>5749.11</v>
      </c>
      <c r="I81" s="37">
        <v>40351</v>
      </c>
      <c r="J81" s="37">
        <v>41455</v>
      </c>
      <c r="K81" s="37">
        <v>41455</v>
      </c>
      <c r="L81" s="24">
        <v>627</v>
      </c>
      <c r="M81" s="24" t="s">
        <v>171</v>
      </c>
      <c r="N81" s="38">
        <v>1104</v>
      </c>
      <c r="O81" s="38"/>
      <c r="P81" s="38"/>
      <c r="Q81" s="38"/>
      <c r="R81" s="38"/>
    </row>
    <row r="82" spans="2:18" s="2" customFormat="1" ht="11.25">
      <c r="B82" s="53" t="s">
        <v>172</v>
      </c>
      <c r="C82" s="51" t="s">
        <v>51</v>
      </c>
      <c r="D82" s="2" t="s">
        <v>173</v>
      </c>
      <c r="E82" s="1">
        <v>109</v>
      </c>
      <c r="F82" s="1">
        <v>3130.4</v>
      </c>
      <c r="G82" s="27">
        <v>139965.7</v>
      </c>
      <c r="H82" s="27">
        <v>92377.36</v>
      </c>
      <c r="I82" s="37">
        <v>40522</v>
      </c>
      <c r="J82" s="37">
        <v>41639</v>
      </c>
      <c r="K82" s="37">
        <v>41639</v>
      </c>
      <c r="L82" s="24">
        <v>811</v>
      </c>
      <c r="M82" s="24" t="s">
        <v>62</v>
      </c>
      <c r="N82" s="38">
        <v>1117</v>
      </c>
      <c r="O82" s="38"/>
      <c r="P82" s="38"/>
      <c r="Q82" s="38"/>
      <c r="R82" s="38"/>
    </row>
    <row r="83" spans="2:18" s="2" customFormat="1" ht="11.25">
      <c r="B83" s="53" t="s">
        <v>174</v>
      </c>
      <c r="C83" s="51" t="s">
        <v>51</v>
      </c>
      <c r="D83" s="2" t="s">
        <v>175</v>
      </c>
      <c r="E83" s="1">
        <v>115</v>
      </c>
      <c r="F83" s="1">
        <v>1787.4</v>
      </c>
      <c r="G83" s="27">
        <v>106078.5</v>
      </c>
      <c r="H83" s="27">
        <v>106078.5</v>
      </c>
      <c r="I83" s="37">
        <v>40463</v>
      </c>
      <c r="J83" s="37">
        <v>41639</v>
      </c>
      <c r="K83" s="37">
        <v>41639</v>
      </c>
      <c r="L83" s="24">
        <v>811</v>
      </c>
      <c r="M83" s="24" t="s">
        <v>156</v>
      </c>
      <c r="N83" s="38">
        <v>1176</v>
      </c>
      <c r="O83" s="38"/>
      <c r="P83" s="38"/>
      <c r="Q83" s="38"/>
      <c r="R83" s="38"/>
    </row>
    <row r="84" spans="2:18" s="2" customFormat="1" ht="11.25">
      <c r="B84" s="53" t="s">
        <v>176</v>
      </c>
      <c r="C84" s="51" t="s">
        <v>51</v>
      </c>
      <c r="D84" s="2" t="s">
        <v>177</v>
      </c>
      <c r="E84" s="1">
        <v>84</v>
      </c>
      <c r="F84" s="1">
        <v>956.8</v>
      </c>
      <c r="G84" s="27">
        <v>32873.3</v>
      </c>
      <c r="H84" s="27">
        <v>16436.66</v>
      </c>
      <c r="I84" s="37">
        <v>40491</v>
      </c>
      <c r="J84" s="37">
        <v>41639</v>
      </c>
      <c r="K84" s="37">
        <v>41639</v>
      </c>
      <c r="L84" s="24">
        <v>811</v>
      </c>
      <c r="M84" s="24" t="s">
        <v>109</v>
      </c>
      <c r="N84" s="38">
        <v>1148</v>
      </c>
      <c r="O84" s="38"/>
      <c r="P84" s="38"/>
      <c r="Q84" s="38"/>
      <c r="R84" s="38"/>
    </row>
    <row r="85" spans="2:18" s="2" customFormat="1" ht="11.25">
      <c r="B85" s="53" t="s">
        <v>178</v>
      </c>
      <c r="C85" s="51" t="s">
        <v>51</v>
      </c>
      <c r="D85" s="2" t="s">
        <v>179</v>
      </c>
      <c r="E85" s="1">
        <v>78</v>
      </c>
      <c r="F85" s="1">
        <v>1088.4</v>
      </c>
      <c r="G85" s="27">
        <v>30475.8</v>
      </c>
      <c r="H85" s="27">
        <v>30475.8</v>
      </c>
      <c r="I85" s="37">
        <v>40471</v>
      </c>
      <c r="J85" s="37">
        <v>41639</v>
      </c>
      <c r="K85" s="37">
        <v>41639</v>
      </c>
      <c r="L85" s="24">
        <v>811</v>
      </c>
      <c r="M85" s="24" t="s">
        <v>156</v>
      </c>
      <c r="N85" s="38">
        <v>1168</v>
      </c>
      <c r="O85" s="38"/>
      <c r="P85" s="38"/>
      <c r="Q85" s="38"/>
      <c r="R85" s="38"/>
    </row>
    <row r="86" spans="2:18" s="2" customFormat="1" ht="11.25">
      <c r="B86" s="53" t="s">
        <v>180</v>
      </c>
      <c r="C86" s="51" t="s">
        <v>51</v>
      </c>
      <c r="D86" s="2" t="s">
        <v>181</v>
      </c>
      <c r="E86" s="1">
        <v>117</v>
      </c>
      <c r="F86" s="1">
        <v>1726.8</v>
      </c>
      <c r="G86" s="27">
        <v>97630.55</v>
      </c>
      <c r="H86" s="27">
        <v>73222.91</v>
      </c>
      <c r="I86" s="37">
        <v>40556</v>
      </c>
      <c r="J86" s="37">
        <v>41639</v>
      </c>
      <c r="K86" s="37">
        <v>41639</v>
      </c>
      <c r="L86" s="24">
        <v>811</v>
      </c>
      <c r="M86" s="24" t="s">
        <v>109</v>
      </c>
      <c r="N86" s="38">
        <v>1083</v>
      </c>
      <c r="O86" s="38"/>
      <c r="P86" s="38"/>
      <c r="Q86" s="38"/>
      <c r="R86" s="38"/>
    </row>
    <row r="87" spans="2:18" s="2" customFormat="1" ht="11.25">
      <c r="B87" s="53" t="s">
        <v>182</v>
      </c>
      <c r="C87" s="51" t="s">
        <v>51</v>
      </c>
      <c r="D87" s="2" t="s">
        <v>183</v>
      </c>
      <c r="E87" s="1">
        <v>129</v>
      </c>
      <c r="F87" s="1">
        <v>490.5</v>
      </c>
      <c r="G87" s="27">
        <v>20016</v>
      </c>
      <c r="H87" s="27">
        <v>2001.6</v>
      </c>
      <c r="I87" s="37">
        <v>40556</v>
      </c>
      <c r="J87" s="37">
        <v>41639</v>
      </c>
      <c r="K87" s="37">
        <v>41639</v>
      </c>
      <c r="L87" s="24">
        <v>811</v>
      </c>
      <c r="M87" s="24" t="s">
        <v>109</v>
      </c>
      <c r="N87" s="38">
        <v>1083</v>
      </c>
      <c r="O87" s="38"/>
      <c r="P87" s="38"/>
      <c r="Q87" s="38"/>
      <c r="R87" s="38"/>
    </row>
    <row r="88" spans="2:18" s="2" customFormat="1" ht="11.25">
      <c r="B88" s="53" t="s">
        <v>184</v>
      </c>
      <c r="C88" s="51" t="s">
        <v>51</v>
      </c>
      <c r="D88" s="2" t="s">
        <v>185</v>
      </c>
      <c r="E88" s="1">
        <v>155</v>
      </c>
      <c r="F88" s="1">
        <v>1576.8</v>
      </c>
      <c r="G88" s="27">
        <v>89822.95</v>
      </c>
      <c r="H88" s="27">
        <v>8982.3</v>
      </c>
      <c r="I88" s="37">
        <v>40522</v>
      </c>
      <c r="J88" s="37">
        <v>41639</v>
      </c>
      <c r="K88" s="37">
        <v>41639</v>
      </c>
      <c r="L88" s="24">
        <v>811</v>
      </c>
      <c r="M88" s="24" t="s">
        <v>62</v>
      </c>
      <c r="N88" s="38">
        <v>1117</v>
      </c>
      <c r="O88" s="38"/>
      <c r="P88" s="38"/>
      <c r="Q88" s="38"/>
      <c r="R88" s="38"/>
    </row>
    <row r="89" spans="2:18" s="2" customFormat="1" ht="11.25">
      <c r="B89" s="53" t="s">
        <v>186</v>
      </c>
      <c r="C89" s="51" t="s">
        <v>51</v>
      </c>
      <c r="D89" s="2" t="s">
        <v>187</v>
      </c>
      <c r="E89" s="1">
        <v>114</v>
      </c>
      <c r="F89" s="1">
        <v>2080.6</v>
      </c>
      <c r="G89" s="27">
        <v>113542.6</v>
      </c>
      <c r="H89" s="27">
        <v>11354.26</v>
      </c>
      <c r="I89" s="37">
        <v>40492</v>
      </c>
      <c r="J89" s="37">
        <v>41639</v>
      </c>
      <c r="K89" s="37">
        <v>41639</v>
      </c>
      <c r="L89" s="24">
        <v>811</v>
      </c>
      <c r="M89" s="24" t="s">
        <v>109</v>
      </c>
      <c r="N89" s="38">
        <v>1147</v>
      </c>
      <c r="O89" s="38"/>
      <c r="P89" s="38"/>
      <c r="Q89" s="38"/>
      <c r="R89" s="38"/>
    </row>
    <row r="90" spans="2:18" s="2" customFormat="1" ht="11.25">
      <c r="B90" s="53" t="s">
        <v>188</v>
      </c>
      <c r="C90" s="51" t="s">
        <v>51</v>
      </c>
      <c r="D90" s="2" t="s">
        <v>189</v>
      </c>
      <c r="E90" s="1">
        <v>58</v>
      </c>
      <c r="F90" s="1">
        <v>633.2</v>
      </c>
      <c r="G90" s="27">
        <v>111663.8</v>
      </c>
      <c r="H90" s="27">
        <v>11166.38</v>
      </c>
      <c r="I90" s="37">
        <v>40492</v>
      </c>
      <c r="J90" s="37">
        <v>41639</v>
      </c>
      <c r="K90" s="37">
        <v>41639</v>
      </c>
      <c r="L90" s="24">
        <v>811</v>
      </c>
      <c r="M90" s="24" t="s">
        <v>90</v>
      </c>
      <c r="N90" s="38">
        <v>1147</v>
      </c>
      <c r="O90" s="38"/>
      <c r="P90" s="38"/>
      <c r="Q90" s="38"/>
      <c r="R90" s="38"/>
    </row>
    <row r="91" spans="2:18" s="2" customFormat="1" ht="11.25">
      <c r="B91" s="53" t="s">
        <v>190</v>
      </c>
      <c r="C91" s="51" t="s">
        <v>51</v>
      </c>
      <c r="D91" s="2" t="s">
        <v>191</v>
      </c>
      <c r="E91" s="1">
        <v>225</v>
      </c>
      <c r="F91" s="1">
        <v>3657</v>
      </c>
      <c r="G91" s="27">
        <v>234084.25</v>
      </c>
      <c r="H91" s="27">
        <v>180244.87</v>
      </c>
      <c r="I91" s="37">
        <v>40492</v>
      </c>
      <c r="J91" s="37">
        <v>41639</v>
      </c>
      <c r="K91" s="37">
        <v>41639</v>
      </c>
      <c r="L91" s="24">
        <v>811</v>
      </c>
      <c r="M91" s="24" t="s">
        <v>90</v>
      </c>
      <c r="N91" s="38">
        <v>1147</v>
      </c>
      <c r="O91" s="38"/>
      <c r="P91" s="38"/>
      <c r="Q91" s="38"/>
      <c r="R91" s="38"/>
    </row>
    <row r="92" spans="2:18" s="2" customFormat="1" ht="11.25">
      <c r="B92" s="53" t="s">
        <v>192</v>
      </c>
      <c r="C92" s="51" t="s">
        <v>51</v>
      </c>
      <c r="D92" s="2" t="s">
        <v>193</v>
      </c>
      <c r="E92" s="1">
        <v>132</v>
      </c>
      <c r="F92" s="1">
        <v>1053.6</v>
      </c>
      <c r="G92" s="27">
        <v>64002.53</v>
      </c>
      <c r="H92" s="27">
        <v>6400.25</v>
      </c>
      <c r="I92" s="37">
        <v>40476</v>
      </c>
      <c r="J92" s="37">
        <v>41639</v>
      </c>
      <c r="K92" s="37">
        <v>41639</v>
      </c>
      <c r="L92" s="24">
        <v>811</v>
      </c>
      <c r="M92" s="24" t="s">
        <v>67</v>
      </c>
      <c r="N92" s="38">
        <v>1163</v>
      </c>
      <c r="O92" s="38"/>
      <c r="P92" s="38"/>
      <c r="Q92" s="38"/>
      <c r="R92" s="38"/>
    </row>
    <row r="93" spans="2:18" s="2" customFormat="1" ht="11.25">
      <c r="B93" s="53" t="s">
        <v>194</v>
      </c>
      <c r="C93" s="51" t="s">
        <v>51</v>
      </c>
      <c r="D93" s="2" t="s">
        <v>195</v>
      </c>
      <c r="E93" s="1">
        <v>93</v>
      </c>
      <c r="F93" s="1">
        <v>732.6</v>
      </c>
      <c r="G93" s="27">
        <v>43504.3</v>
      </c>
      <c r="H93" s="27">
        <v>4350.43</v>
      </c>
      <c r="I93" s="37">
        <v>40556</v>
      </c>
      <c r="J93" s="37">
        <v>41639</v>
      </c>
      <c r="K93" s="37">
        <v>41639</v>
      </c>
      <c r="L93" s="24">
        <v>811</v>
      </c>
      <c r="M93" s="24" t="s">
        <v>109</v>
      </c>
      <c r="N93" s="38">
        <v>1083</v>
      </c>
      <c r="O93" s="38"/>
      <c r="P93" s="38"/>
      <c r="Q93" s="38"/>
      <c r="R93" s="38"/>
    </row>
    <row r="94" spans="2:18" s="2" customFormat="1" ht="11.25">
      <c r="B94" s="53" t="s">
        <v>196</v>
      </c>
      <c r="C94" s="51" t="s">
        <v>51</v>
      </c>
      <c r="D94" s="2" t="s">
        <v>197</v>
      </c>
      <c r="E94" s="1">
        <v>21</v>
      </c>
      <c r="F94" s="1">
        <v>486</v>
      </c>
      <c r="G94" s="27">
        <v>11914.95</v>
      </c>
      <c r="H94" s="27">
        <v>1191.5</v>
      </c>
      <c r="I94" s="37">
        <v>40620</v>
      </c>
      <c r="J94" s="37">
        <v>41820</v>
      </c>
      <c r="K94" s="37">
        <v>41820</v>
      </c>
      <c r="L94" s="24">
        <v>992</v>
      </c>
      <c r="M94" s="24" t="s">
        <v>84</v>
      </c>
      <c r="N94" s="38">
        <v>1200</v>
      </c>
      <c r="O94" s="38"/>
      <c r="P94" s="38"/>
      <c r="Q94" s="38"/>
      <c r="R94" s="38"/>
    </row>
    <row r="95" spans="2:18" s="2" customFormat="1" ht="11.25">
      <c r="B95" s="53" t="s">
        <v>198</v>
      </c>
      <c r="C95" s="51" t="s">
        <v>51</v>
      </c>
      <c r="D95" s="2" t="s">
        <v>199</v>
      </c>
      <c r="E95" s="1">
        <v>115</v>
      </c>
      <c r="F95" s="1">
        <v>2597.8</v>
      </c>
      <c r="G95" s="27">
        <v>90566.95</v>
      </c>
      <c r="H95" s="27">
        <v>9056.7</v>
      </c>
      <c r="I95" s="37">
        <v>40802</v>
      </c>
      <c r="J95" s="37">
        <v>41820</v>
      </c>
      <c r="K95" s="37">
        <v>41820</v>
      </c>
      <c r="L95" s="24">
        <v>992</v>
      </c>
      <c r="M95" s="24" t="s">
        <v>84</v>
      </c>
      <c r="N95" s="38">
        <v>1018</v>
      </c>
      <c r="O95" s="38"/>
      <c r="P95" s="38"/>
      <c r="Q95" s="38"/>
      <c r="R95" s="38"/>
    </row>
    <row r="96" spans="2:18" s="2" customFormat="1" ht="11.25">
      <c r="B96" s="53" t="s">
        <v>200</v>
      </c>
      <c r="C96" s="51" t="s">
        <v>51</v>
      </c>
      <c r="D96" s="2" t="s">
        <v>201</v>
      </c>
      <c r="E96" s="1">
        <v>97</v>
      </c>
      <c r="F96" s="1">
        <v>1531</v>
      </c>
      <c r="G96" s="27">
        <v>105360.16</v>
      </c>
      <c r="H96" s="27">
        <v>22125.64</v>
      </c>
      <c r="I96" s="37">
        <v>40716</v>
      </c>
      <c r="J96" s="37">
        <v>41820</v>
      </c>
      <c r="K96" s="37">
        <v>41820</v>
      </c>
      <c r="L96" s="24">
        <v>992</v>
      </c>
      <c r="M96" s="24" t="s">
        <v>84</v>
      </c>
      <c r="N96" s="38">
        <v>1104</v>
      </c>
      <c r="O96" s="38"/>
      <c r="P96" s="38"/>
      <c r="Q96" s="38"/>
      <c r="R96" s="38"/>
    </row>
    <row r="97" spans="2:18" s="2" customFormat="1" ht="11.25">
      <c r="B97" s="53" t="s">
        <v>202</v>
      </c>
      <c r="C97" s="51" t="s">
        <v>51</v>
      </c>
      <c r="D97" s="2" t="s">
        <v>203</v>
      </c>
      <c r="E97" s="1">
        <v>159</v>
      </c>
      <c r="F97" s="1">
        <v>2317.4</v>
      </c>
      <c r="G97" s="27">
        <v>147275.7</v>
      </c>
      <c r="H97" s="27">
        <v>14727.57</v>
      </c>
      <c r="I97" s="37">
        <v>40781</v>
      </c>
      <c r="J97" s="37">
        <v>41912</v>
      </c>
      <c r="K97" s="37">
        <v>41912</v>
      </c>
      <c r="L97" s="24">
        <v>1084</v>
      </c>
      <c r="M97" s="24" t="s">
        <v>109</v>
      </c>
      <c r="N97" s="38">
        <v>1131</v>
      </c>
      <c r="O97" s="38"/>
      <c r="P97" s="38"/>
      <c r="Q97" s="38"/>
      <c r="R97" s="38"/>
    </row>
    <row r="98" spans="2:18" s="2" customFormat="1" ht="11.25">
      <c r="B98" s="53" t="s">
        <v>204</v>
      </c>
      <c r="C98" s="51" t="s">
        <v>51</v>
      </c>
      <c r="D98" s="2" t="s">
        <v>205</v>
      </c>
      <c r="E98" s="1">
        <v>114</v>
      </c>
      <c r="F98" s="1">
        <v>973</v>
      </c>
      <c r="G98" s="27">
        <v>44775.75</v>
      </c>
      <c r="H98" s="27">
        <v>4477.58</v>
      </c>
      <c r="I98" s="37">
        <v>40763</v>
      </c>
      <c r="J98" s="37">
        <v>42003</v>
      </c>
      <c r="K98" s="37">
        <v>42003</v>
      </c>
      <c r="L98" s="24">
        <v>1175</v>
      </c>
      <c r="M98" s="24" t="s">
        <v>156</v>
      </c>
      <c r="N98" s="38">
        <v>1240</v>
      </c>
      <c r="O98" s="38"/>
      <c r="P98" s="38"/>
      <c r="Q98" s="38"/>
      <c r="R98" s="38"/>
    </row>
    <row r="99" spans="2:18" s="2" customFormat="1" ht="11.25">
      <c r="B99" s="53" t="s">
        <v>206</v>
      </c>
      <c r="C99" s="51" t="s">
        <v>51</v>
      </c>
      <c r="D99" s="2" t="s">
        <v>207</v>
      </c>
      <c r="E99" s="1">
        <v>52</v>
      </c>
      <c r="F99" s="1">
        <v>367.4</v>
      </c>
      <c r="G99" s="27">
        <v>12595</v>
      </c>
      <c r="H99" s="27">
        <v>12595</v>
      </c>
      <c r="I99" s="37">
        <v>40680</v>
      </c>
      <c r="J99" s="37">
        <v>42004</v>
      </c>
      <c r="K99" s="37">
        <v>42004</v>
      </c>
      <c r="L99" s="24">
        <v>1176</v>
      </c>
      <c r="M99" s="24" t="s">
        <v>56</v>
      </c>
      <c r="N99" s="38">
        <v>1324</v>
      </c>
      <c r="O99" s="38"/>
      <c r="P99" s="38"/>
      <c r="Q99" s="38"/>
      <c r="R99" s="38"/>
    </row>
    <row r="100" spans="2:18" s="2" customFormat="1" ht="11.25">
      <c r="B100" s="53" t="s">
        <v>208</v>
      </c>
      <c r="C100" s="51" t="s">
        <v>51</v>
      </c>
      <c r="D100" s="2" t="s">
        <v>209</v>
      </c>
      <c r="E100" s="1">
        <v>29</v>
      </c>
      <c r="F100" s="1">
        <v>218.4</v>
      </c>
      <c r="G100" s="27">
        <v>36449</v>
      </c>
      <c r="H100" s="27">
        <v>29159.2</v>
      </c>
      <c r="I100" s="37">
        <v>40793</v>
      </c>
      <c r="J100" s="37">
        <v>42004</v>
      </c>
      <c r="K100" s="37">
        <v>42004</v>
      </c>
      <c r="L100" s="24">
        <v>1176</v>
      </c>
      <c r="M100" s="24" t="s">
        <v>210</v>
      </c>
      <c r="N100" s="38">
        <v>1211</v>
      </c>
      <c r="O100" s="38"/>
      <c r="P100" s="38"/>
      <c r="Q100" s="38"/>
      <c r="R100" s="38"/>
    </row>
    <row r="101" spans="2:18" s="2" customFormat="1" ht="11.25">
      <c r="B101" s="53" t="s">
        <v>211</v>
      </c>
      <c r="C101" s="51" t="s">
        <v>51</v>
      </c>
      <c r="D101" s="2" t="s">
        <v>212</v>
      </c>
      <c r="E101" s="1">
        <v>109</v>
      </c>
      <c r="F101" s="1">
        <v>804.4</v>
      </c>
      <c r="G101" s="27">
        <v>52100.6</v>
      </c>
      <c r="H101" s="27">
        <v>13545.97</v>
      </c>
      <c r="I101" s="37">
        <v>40694</v>
      </c>
      <c r="J101" s="37">
        <v>42004</v>
      </c>
      <c r="K101" s="37">
        <v>42004</v>
      </c>
      <c r="L101" s="24">
        <v>1176</v>
      </c>
      <c r="M101" s="24" t="s">
        <v>109</v>
      </c>
      <c r="N101" s="38">
        <v>1310</v>
      </c>
      <c r="O101" s="38"/>
      <c r="P101" s="38"/>
      <c r="Q101" s="38"/>
      <c r="R101" s="38"/>
    </row>
    <row r="102" spans="2:18" s="2" customFormat="1" ht="11.25">
      <c r="B102" s="53" t="s">
        <v>213</v>
      </c>
      <c r="C102" s="51" t="s">
        <v>51</v>
      </c>
      <c r="D102" s="2" t="s">
        <v>214</v>
      </c>
      <c r="E102" s="1">
        <v>17</v>
      </c>
      <c r="F102" s="1">
        <v>202.8</v>
      </c>
      <c r="G102" s="27">
        <v>10051.05</v>
      </c>
      <c r="H102" s="27">
        <v>1005.11</v>
      </c>
      <c r="I102" s="37">
        <v>40770</v>
      </c>
      <c r="J102" s="37">
        <v>42004</v>
      </c>
      <c r="K102" s="37">
        <v>42004</v>
      </c>
      <c r="L102" s="24">
        <v>1176</v>
      </c>
      <c r="M102" s="24" t="s">
        <v>109</v>
      </c>
      <c r="N102" s="38">
        <v>1234</v>
      </c>
      <c r="O102" s="38"/>
      <c r="P102" s="38"/>
      <c r="Q102" s="38"/>
      <c r="R102" s="38"/>
    </row>
    <row r="103" spans="2:18" s="2" customFormat="1" ht="11.25">
      <c r="B103" s="53" t="s">
        <v>215</v>
      </c>
      <c r="C103" s="51" t="s">
        <v>51</v>
      </c>
      <c r="D103" s="2" t="s">
        <v>216</v>
      </c>
      <c r="E103" s="1">
        <v>81</v>
      </c>
      <c r="F103" s="1">
        <v>581.4</v>
      </c>
      <c r="G103" s="27">
        <v>17042.4</v>
      </c>
      <c r="H103" s="27">
        <v>1704.24</v>
      </c>
      <c r="I103" s="37">
        <v>40675</v>
      </c>
      <c r="J103" s="37">
        <v>42004</v>
      </c>
      <c r="K103" s="37">
        <v>42004</v>
      </c>
      <c r="L103" s="24">
        <v>1176</v>
      </c>
      <c r="M103" s="24" t="s">
        <v>217</v>
      </c>
      <c r="N103" s="38">
        <v>1329</v>
      </c>
      <c r="O103" s="38"/>
      <c r="P103" s="38"/>
      <c r="Q103" s="38"/>
      <c r="R103" s="38"/>
    </row>
    <row r="104" spans="2:18" s="2" customFormat="1" ht="11.25">
      <c r="B104" s="53" t="s">
        <v>218</v>
      </c>
      <c r="C104" s="51" t="s">
        <v>51</v>
      </c>
      <c r="D104" s="2" t="s">
        <v>219</v>
      </c>
      <c r="E104" s="1">
        <v>81</v>
      </c>
      <c r="F104" s="1">
        <v>1141.6</v>
      </c>
      <c r="G104" s="27">
        <v>29277.35</v>
      </c>
      <c r="H104" s="27">
        <v>2927.74</v>
      </c>
      <c r="I104" s="37">
        <v>40680</v>
      </c>
      <c r="J104" s="37">
        <v>42004</v>
      </c>
      <c r="K104" s="37">
        <v>42004</v>
      </c>
      <c r="L104" s="24">
        <v>1176</v>
      </c>
      <c r="M104" s="24" t="s">
        <v>90</v>
      </c>
      <c r="N104" s="38">
        <v>1324</v>
      </c>
      <c r="O104" s="38"/>
      <c r="P104" s="38"/>
      <c r="Q104" s="38"/>
      <c r="R104" s="38"/>
    </row>
    <row r="105" spans="2:18" s="2" customFormat="1" ht="11.25">
      <c r="B105" s="53" t="s">
        <v>220</v>
      </c>
      <c r="C105" s="51" t="s">
        <v>51</v>
      </c>
      <c r="D105" s="2" t="s">
        <v>221</v>
      </c>
      <c r="E105" s="1">
        <v>174</v>
      </c>
      <c r="F105" s="1">
        <v>2399</v>
      </c>
      <c r="G105" s="27">
        <v>204466.73</v>
      </c>
      <c r="H105" s="27">
        <v>20550.67</v>
      </c>
      <c r="I105" s="37">
        <v>40716</v>
      </c>
      <c r="J105" s="37">
        <v>42004</v>
      </c>
      <c r="K105" s="37">
        <v>42004</v>
      </c>
      <c r="L105" s="24">
        <v>1176</v>
      </c>
      <c r="M105" s="24" t="s">
        <v>156</v>
      </c>
      <c r="N105" s="38">
        <v>1288</v>
      </c>
      <c r="O105" s="38"/>
      <c r="P105" s="38"/>
      <c r="Q105" s="38"/>
      <c r="R105" s="38"/>
    </row>
    <row r="106" spans="2:18" s="2" customFormat="1" ht="11.25">
      <c r="B106" s="53" t="s">
        <v>222</v>
      </c>
      <c r="C106" s="51" t="s">
        <v>51</v>
      </c>
      <c r="D106" s="2" t="s">
        <v>223</v>
      </c>
      <c r="E106" s="1">
        <v>35</v>
      </c>
      <c r="F106" s="1">
        <v>66</v>
      </c>
      <c r="G106" s="27">
        <v>964.5</v>
      </c>
      <c r="H106" s="27">
        <v>96.45</v>
      </c>
      <c r="I106" s="37">
        <v>40623</v>
      </c>
      <c r="J106" s="37">
        <v>42004</v>
      </c>
      <c r="K106" s="37">
        <v>42004</v>
      </c>
      <c r="L106" s="24">
        <v>1176</v>
      </c>
      <c r="M106" s="24" t="s">
        <v>224</v>
      </c>
      <c r="N106" s="38">
        <v>1381</v>
      </c>
      <c r="O106" s="38"/>
      <c r="P106" s="38"/>
      <c r="Q106" s="38"/>
      <c r="R106" s="38"/>
    </row>
    <row r="107" spans="2:18" s="2" customFormat="1" ht="11.25">
      <c r="B107" s="53" t="s">
        <v>225</v>
      </c>
      <c r="C107" s="51" t="s">
        <v>51</v>
      </c>
      <c r="D107" s="2" t="s">
        <v>226</v>
      </c>
      <c r="E107" s="1">
        <v>114</v>
      </c>
      <c r="F107" s="1">
        <v>1564.6</v>
      </c>
      <c r="G107" s="27">
        <v>140287.95</v>
      </c>
      <c r="H107" s="27">
        <v>77379.01</v>
      </c>
      <c r="I107" s="37">
        <v>40658</v>
      </c>
      <c r="J107" s="37">
        <v>42004</v>
      </c>
      <c r="K107" s="37">
        <v>42004</v>
      </c>
      <c r="L107" s="24">
        <v>1176</v>
      </c>
      <c r="M107" s="24" t="s">
        <v>227</v>
      </c>
      <c r="N107" s="38">
        <v>1346</v>
      </c>
      <c r="O107" s="38"/>
      <c r="P107" s="38"/>
      <c r="Q107" s="38"/>
      <c r="R107" s="38"/>
    </row>
    <row r="108" spans="2:18" s="2" customFormat="1" ht="11.25">
      <c r="B108" s="53" t="s">
        <v>228</v>
      </c>
      <c r="C108" s="51" t="s">
        <v>51</v>
      </c>
      <c r="D108" s="2" t="s">
        <v>229</v>
      </c>
      <c r="E108" s="1">
        <v>189</v>
      </c>
      <c r="F108" s="1">
        <v>1981</v>
      </c>
      <c r="G108" s="27">
        <v>83793.7</v>
      </c>
      <c r="H108" s="27">
        <v>8379.37</v>
      </c>
      <c r="I108" s="37">
        <v>40620</v>
      </c>
      <c r="J108" s="37">
        <v>42004</v>
      </c>
      <c r="K108" s="37">
        <v>42004</v>
      </c>
      <c r="L108" s="24">
        <v>1176</v>
      </c>
      <c r="M108" s="24" t="s">
        <v>84</v>
      </c>
      <c r="N108" s="38">
        <v>1384</v>
      </c>
      <c r="O108" s="38"/>
      <c r="P108" s="38"/>
      <c r="Q108" s="38"/>
      <c r="R108" s="38"/>
    </row>
    <row r="109" spans="2:18" s="2" customFormat="1" ht="11.25">
      <c r="B109" s="53" t="s">
        <v>230</v>
      </c>
      <c r="C109" s="51" t="s">
        <v>51</v>
      </c>
      <c r="D109" s="2" t="s">
        <v>231</v>
      </c>
      <c r="E109" s="1">
        <v>92</v>
      </c>
      <c r="F109" s="1">
        <v>1526</v>
      </c>
      <c r="G109" s="27">
        <v>99205.26</v>
      </c>
      <c r="H109" s="27">
        <v>9920.53</v>
      </c>
      <c r="I109" s="37">
        <v>40781</v>
      </c>
      <c r="J109" s="37">
        <v>42004</v>
      </c>
      <c r="K109" s="37">
        <v>42004</v>
      </c>
      <c r="L109" s="24">
        <v>1176</v>
      </c>
      <c r="M109" s="24" t="s">
        <v>84</v>
      </c>
      <c r="N109" s="38">
        <v>1223</v>
      </c>
      <c r="O109" s="38"/>
      <c r="P109" s="38"/>
      <c r="Q109" s="38"/>
      <c r="R109" s="38"/>
    </row>
    <row r="110" spans="2:18" s="2" customFormat="1" ht="11.25">
      <c r="B110" s="53" t="s">
        <v>232</v>
      </c>
      <c r="C110" s="51" t="s">
        <v>51</v>
      </c>
      <c r="D110" s="2" t="s">
        <v>233</v>
      </c>
      <c r="E110" s="1">
        <v>129</v>
      </c>
      <c r="F110" s="1">
        <v>1482</v>
      </c>
      <c r="G110" s="27">
        <v>101220.6</v>
      </c>
      <c r="H110" s="27">
        <v>10122.06</v>
      </c>
      <c r="I110" s="37">
        <v>40716</v>
      </c>
      <c r="J110" s="37">
        <v>42004</v>
      </c>
      <c r="K110" s="37">
        <v>42004</v>
      </c>
      <c r="L110" s="24">
        <v>1176</v>
      </c>
      <c r="M110" s="24" t="s">
        <v>156</v>
      </c>
      <c r="N110" s="38">
        <v>1288</v>
      </c>
      <c r="O110" s="38"/>
      <c r="P110" s="38"/>
      <c r="Q110" s="38"/>
      <c r="R110" s="38"/>
    </row>
    <row r="111" spans="2:18" s="2" customFormat="1" ht="11.25">
      <c r="B111" s="53" t="s">
        <v>234</v>
      </c>
      <c r="C111" s="51" t="s">
        <v>51</v>
      </c>
      <c r="D111" s="2" t="s">
        <v>235</v>
      </c>
      <c r="E111" s="1">
        <v>150</v>
      </c>
      <c r="F111" s="1">
        <v>1193.8</v>
      </c>
      <c r="G111" s="27">
        <v>68670.55</v>
      </c>
      <c r="H111" s="27">
        <v>6867.06</v>
      </c>
      <c r="I111" s="37">
        <v>40694</v>
      </c>
      <c r="J111" s="37">
        <v>42004</v>
      </c>
      <c r="K111" s="37">
        <v>42004</v>
      </c>
      <c r="L111" s="24">
        <v>1176</v>
      </c>
      <c r="M111" s="24" t="s">
        <v>109</v>
      </c>
      <c r="N111" s="38">
        <v>1310</v>
      </c>
      <c r="O111" s="38"/>
      <c r="P111" s="38"/>
      <c r="Q111" s="38"/>
      <c r="R111" s="38"/>
    </row>
    <row r="112" spans="2:18" s="2" customFormat="1" ht="11.25">
      <c r="B112" s="53" t="s">
        <v>236</v>
      </c>
      <c r="C112" s="51" t="s">
        <v>51</v>
      </c>
      <c r="D112" s="2" t="s">
        <v>237</v>
      </c>
      <c r="E112" s="1">
        <v>61</v>
      </c>
      <c r="F112" s="1">
        <v>640</v>
      </c>
      <c r="G112" s="27">
        <v>12203.75</v>
      </c>
      <c r="H112" s="27">
        <v>1220.38</v>
      </c>
      <c r="I112" s="37">
        <v>40623</v>
      </c>
      <c r="J112" s="37">
        <v>42004</v>
      </c>
      <c r="K112" s="37">
        <v>42004</v>
      </c>
      <c r="L112" s="24">
        <v>1176</v>
      </c>
      <c r="M112" s="24" t="s">
        <v>224</v>
      </c>
      <c r="N112" s="38">
        <v>1381</v>
      </c>
      <c r="O112" s="38"/>
      <c r="P112" s="38"/>
      <c r="Q112" s="38"/>
      <c r="R112" s="38"/>
    </row>
    <row r="113" spans="2:18" s="2" customFormat="1" ht="11.25">
      <c r="B113" s="53" t="s">
        <v>238</v>
      </c>
      <c r="C113" s="51" t="s">
        <v>51</v>
      </c>
      <c r="D113" s="2" t="s">
        <v>239</v>
      </c>
      <c r="E113" s="1">
        <v>176</v>
      </c>
      <c r="F113" s="1">
        <v>3276</v>
      </c>
      <c r="G113" s="27">
        <v>229191.62</v>
      </c>
      <c r="H113" s="27">
        <v>38962.58</v>
      </c>
      <c r="I113" s="37">
        <v>40781</v>
      </c>
      <c r="J113" s="37">
        <v>42004</v>
      </c>
      <c r="K113" s="37">
        <v>42004</v>
      </c>
      <c r="L113" s="24">
        <v>1176</v>
      </c>
      <c r="M113" s="24" t="s">
        <v>84</v>
      </c>
      <c r="N113" s="38">
        <v>1223</v>
      </c>
      <c r="O113" s="38"/>
      <c r="P113" s="38"/>
      <c r="Q113" s="38"/>
      <c r="R113" s="38"/>
    </row>
    <row r="114" spans="2:18" s="2" customFormat="1" ht="11.25">
      <c r="B114" s="53" t="s">
        <v>240</v>
      </c>
      <c r="C114" s="51" t="s">
        <v>51</v>
      </c>
      <c r="D114" s="2" t="s">
        <v>241</v>
      </c>
      <c r="E114" s="1">
        <v>23</v>
      </c>
      <c r="F114" s="1">
        <v>419</v>
      </c>
      <c r="G114" s="27">
        <v>17833.9</v>
      </c>
      <c r="H114" s="27">
        <v>1783.39</v>
      </c>
      <c r="I114" s="37">
        <v>40662</v>
      </c>
      <c r="J114" s="37">
        <v>42004</v>
      </c>
      <c r="K114" s="37">
        <v>42004</v>
      </c>
      <c r="L114" s="24">
        <v>1176</v>
      </c>
      <c r="M114" s="24" t="s">
        <v>53</v>
      </c>
      <c r="N114" s="38">
        <v>1342</v>
      </c>
      <c r="O114" s="38"/>
      <c r="P114" s="38"/>
      <c r="Q114" s="38"/>
      <c r="R114" s="38"/>
    </row>
    <row r="115" spans="2:18" s="2" customFormat="1" ht="11.25">
      <c r="B115" s="53" t="s">
        <v>242</v>
      </c>
      <c r="C115" s="51" t="s">
        <v>51</v>
      </c>
      <c r="D115" s="2" t="s">
        <v>243</v>
      </c>
      <c r="E115" s="1">
        <v>87</v>
      </c>
      <c r="F115" s="1">
        <v>1345.2</v>
      </c>
      <c r="G115" s="27">
        <v>52227.57</v>
      </c>
      <c r="H115" s="27">
        <v>5222.76</v>
      </c>
      <c r="I115" s="37">
        <v>40744</v>
      </c>
      <c r="J115" s="37">
        <v>42004</v>
      </c>
      <c r="K115" s="37">
        <v>42004</v>
      </c>
      <c r="L115" s="24">
        <v>1176</v>
      </c>
      <c r="M115" s="24" t="s">
        <v>90</v>
      </c>
      <c r="N115" s="38">
        <v>1260</v>
      </c>
      <c r="O115" s="38"/>
      <c r="P115" s="38"/>
      <c r="Q115" s="38"/>
      <c r="R115" s="38"/>
    </row>
    <row r="116" spans="2:18" s="2" customFormat="1" ht="11.25">
      <c r="B116" s="53" t="s">
        <v>244</v>
      </c>
      <c r="C116" s="51" t="s">
        <v>51</v>
      </c>
      <c r="D116" s="2" t="s">
        <v>245</v>
      </c>
      <c r="E116" s="1">
        <v>38</v>
      </c>
      <c r="F116" s="1">
        <v>696</v>
      </c>
      <c r="G116" s="27">
        <v>42828.3</v>
      </c>
      <c r="H116" s="27">
        <v>4282.83</v>
      </c>
      <c r="I116" s="37">
        <v>40716</v>
      </c>
      <c r="J116" s="37">
        <v>42004</v>
      </c>
      <c r="K116" s="37">
        <v>42004</v>
      </c>
      <c r="L116" s="24">
        <v>1176</v>
      </c>
      <c r="M116" s="24" t="s">
        <v>156</v>
      </c>
      <c r="N116" s="38">
        <v>1288</v>
      </c>
      <c r="O116" s="38"/>
      <c r="P116" s="38"/>
      <c r="Q116" s="38"/>
      <c r="R116" s="38"/>
    </row>
    <row r="117" spans="2:18" s="2" customFormat="1" ht="11.25">
      <c r="B117" s="53" t="s">
        <v>246</v>
      </c>
      <c r="C117" s="51" t="s">
        <v>51</v>
      </c>
      <c r="D117" s="2" t="s">
        <v>247</v>
      </c>
      <c r="E117" s="1">
        <v>82</v>
      </c>
      <c r="F117" s="1">
        <v>1073.6</v>
      </c>
      <c r="G117" s="27">
        <v>67806.8</v>
      </c>
      <c r="H117" s="27">
        <v>6780.68</v>
      </c>
      <c r="I117" s="37">
        <v>40770</v>
      </c>
      <c r="J117" s="37">
        <v>42004</v>
      </c>
      <c r="K117" s="37">
        <v>42004</v>
      </c>
      <c r="L117" s="24">
        <v>1176</v>
      </c>
      <c r="M117" s="24" t="s">
        <v>109</v>
      </c>
      <c r="N117" s="38">
        <v>1234</v>
      </c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2011-10-14T17:59:05Z</dcterms:modified>
  <cp:category/>
  <cp:version/>
  <cp:contentType/>
  <cp:contentStatus/>
</cp:coreProperties>
</file>