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<sst xmlns="http://schemas.openxmlformats.org/spreadsheetml/2006/main" count="108" uniqueCount="82">
  <si>
    <t xml:space="preserve">BIEWER SAWMILL                                   </t>
  </si>
  <si>
    <t xml:space="preserve">HYDROLAKE LEASING                                </t>
  </si>
  <si>
    <t xml:space="preserve">JNJ FOREST PRODUCTS                              </t>
  </si>
  <si>
    <t xml:space="preserve">AJD FOR/PRO                                      </t>
  </si>
  <si>
    <t xml:space="preserve">RALPH WALKER                                     </t>
  </si>
  <si>
    <t xml:space="preserve">RUST WOOD PRODUCTS, INC.                         </t>
  </si>
  <si>
    <t xml:space="preserve">WOODLAND HARVESTING                              </t>
  </si>
  <si>
    <t xml:space="preserve">GARY HASKILL                                     </t>
  </si>
  <si>
    <t xml:space="preserve">HAPPY HIKER EXTRA             </t>
  </si>
  <si>
    <t xml:space="preserve">LOST DOG FOUND                </t>
  </si>
  <si>
    <t xml:space="preserve">MCLAVEY GRADE PINE            </t>
  </si>
  <si>
    <t xml:space="preserve">NINJA FAWN HARDWOOD           </t>
  </si>
  <si>
    <t xml:space="preserve">BRUCE SOCHA                                      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</si>
  <si>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</si>
  <si>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</si>
  <si>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</si>
  <si>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HARDWOOD LAKE HARDWOOD BLOCK  </t>
  </si>
  <si>
    <t xml:space="preserve">PUDDING STONE CAMP BLOCK      </t>
  </si>
  <si>
    <t xml:space="preserve">PHILLIP'S CREEK BLOCKS        </t>
  </si>
  <si>
    <t xml:space="preserve">PICKEREL LAKE BLOCKS          </t>
  </si>
  <si>
    <t xml:space="preserve">BLACK RIVER SEED TREE BLOCK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</si>
  <si>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</si>
  <si>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</si>
  <si>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</si>
  <si>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</si>
  <si>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</si>
  <si>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</si>
  <si>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</si>
  <si>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NO GUN HARDWOOD               </t>
  </si>
  <si>
    <t xml:space="preserve">SHANGRILA PINE MIX            </t>
  </si>
  <si>
    <t xml:space="preserve">ELK VIEW HARDWOOD BLOCK       </t>
  </si>
  <si>
    <t xml:space="preserve">DONALD PEWINSKI                                  </t>
  </si>
  <si>
    <t>Open Contract Analysis for the Pigeon River Forest Management Unit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</si>
  <si>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</si>
  <si>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</si>
  <si>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</si>
  <si>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</si>
  <si>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</si>
  <si>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</si>
  <si>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</si>
  <si>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</si>
  <si>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</si>
  <si>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</si>
  <si>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</si>
  <si>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</si>
  <si>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</si>
  <si>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</si>
  <si>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</si>
  <si>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</si>
  <si>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</si>
  <si>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</si>
  <si>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</si>
  <si>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</si>
  <si>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</si>
  <si>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</si>
  <si>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</si>
  <si>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</si>
  <si>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</si>
  <si>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</si>
  <si>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</si>
  <si>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</si>
  <si>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</si>
  <si>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</si>
  <si>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</si>
  <si>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</si>
  <si>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</si>
  <si>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</si>
  <si>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</si>
  <si>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</si>
  <si>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</si>
  <si>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</si>
  <si>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</si>
  <si>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</si>
  <si>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</si>
  <si>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</si>
  <si>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</si>
  <si>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</si>
  <si>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</si>
  <si>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</si>
  <si>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</si>
  <si>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</si>
  <si>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 xml:space="preserve">KAPALLA LOGGING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</si>
</sst>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32</v>
      </c>
      <c r="L1" s="30"/>
    </row>
    <row r="2" spans="4:12" ht="8.25" customHeight="1">
      <c r="D2" s="19"/>
      <c r="L2" s="30"/>
    </row>
    <row r="3" spans="4:12" ht="14.25" customHeight="1">
      <c r="D3" s="27" t="s">
        <v>80</v>
      </c>
      <c r="L3" s="30"/>
    </row>
    <row r="4" spans="4:12" ht="11.25" customHeight="1">
      <c r="D4" s="19"/>
      <c r="L4" s="30"/>
    </row>
    <row r="5" spans="4:12" ht="12.75" customHeight="1">
      <c r="D5" s="27" t="s">
        <v>72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63</v>
      </c>
      <c r="L7" s="30"/>
    </row>
    <row r="8" spans="4:12" ht="13.5" thickBot="1">
      <c r="D8" s="14" t="s">
        <v>62</v>
      </c>
      <c r="E8" s="15" t="s">
        <v>64</v>
      </c>
      <c r="H8" s="39"/>
      <c r="L8" s="30"/>
    </row>
    <row r="9" spans="4:23" ht="13.5" thickTop="1">
      <c r="D9" s="11" t="s">
        <v>52</v>
      </c>
      <c r="E9" s="44">
        <f>DCOUNT(DATABASE,11,S9:S10)</f>
        <v>1</v>
      </c>
      <c r="L9" s="30"/>
      <c r="S9" t="s">
        <v>47</v>
      </c>
      <c r="T9" t="s">
        <v>47</v>
      </c>
      <c r="U9" t="s">
        <v>47</v>
      </c>
      <c r="V9" t="s">
        <v>47</v>
      </c>
      <c r="W9" t="s">
        <v>47</v>
      </c>
    </row>
    <row r="10" spans="4:23" ht="12.75">
      <c r="D10" s="11" t="s">
        <v>53</v>
      </c>
      <c r="E10" s="44">
        <f>DCOUNT(DATABASE,11,T9:U10)</f>
        <v>3</v>
      </c>
      <c r="L10" s="30"/>
      <c r="S10" t="s">
        <v>55</v>
      </c>
      <c r="T10" t="s">
        <v>56</v>
      </c>
      <c r="U10" t="s">
        <v>57</v>
      </c>
      <c r="V10" t="s">
        <v>58</v>
      </c>
      <c r="W10" t="s">
        <v>59</v>
      </c>
    </row>
    <row r="11" spans="4:19" ht="12.75">
      <c r="D11" s="11" t="s">
        <v>54</v>
      </c>
      <c r="E11" s="44">
        <f>DCOUNT(DATABASE,11,V9:W10)</f>
        <v>0</v>
      </c>
      <c r="L11" s="30"/>
      <c r="S11" t="s">
        <v>47</v>
      </c>
    </row>
    <row r="12" spans="4:19" ht="13.5" thickBot="1">
      <c r="D12" s="11" t="s">
        <v>60</v>
      </c>
      <c r="E12" s="44">
        <f>DCOUNT(DATABASE,11,S11:S12)</f>
        <v>18</v>
      </c>
      <c r="L12" s="30"/>
      <c r="S12" t="s">
        <v>61</v>
      </c>
    </row>
    <row r="13" spans="4:12" ht="14.25" thickBot="1" thickTop="1">
      <c r="D13" s="16" t="s">
        <v>51</v>
      </c>
      <c r="E13" s="45">
        <f>SUM(E9:E12)</f>
        <v>22</v>
      </c>
      <c r="L13" s="30"/>
    </row>
    <row r="14" ht="9.75" customHeight="1" thickBot="1" thickTop="1">
      <c r="L14" s="30"/>
    </row>
    <row r="15" spans="4:12" ht="14.25" thickBot="1" thickTop="1">
      <c r="D15" s="16" t="s">
        <v>65</v>
      </c>
      <c r="E15" s="18"/>
      <c r="F15" s="18"/>
      <c r="G15" s="40" t="s">
        <v>51</v>
      </c>
      <c r="L15" s="30"/>
    </row>
    <row r="16" spans="4:12" ht="13.5" thickTop="1">
      <c r="D16" s="11" t="s">
        <v>66</v>
      </c>
      <c r="G16" s="22">
        <f>DCOUNT(DATABASE,11,T12:T13)</f>
        <v>22</v>
      </c>
      <c r="L16" s="30"/>
    </row>
    <row r="17" spans="4:12" ht="12.75">
      <c r="D17" s="11" t="s">
        <v>69</v>
      </c>
      <c r="G17" s="20">
        <f>DSUM(DATABASE,4,$T$13:$T$14)</f>
        <v>1528.5</v>
      </c>
      <c r="L17" s="30"/>
    </row>
    <row r="18" spans="4:12" ht="12.75">
      <c r="D18" s="11" t="s">
        <v>70</v>
      </c>
      <c r="G18" s="20">
        <f>DSUM(DATABASE,5,$T$13:$T$14)</f>
        <v>20763.3</v>
      </c>
      <c r="L18" s="30"/>
    </row>
    <row r="19" spans="4:12" ht="12.75">
      <c r="D19" s="11" t="s">
        <v>67</v>
      </c>
      <c r="G19" s="17">
        <f>DSUM(DATABASE,6,$T$13:$T$14)</f>
        <v>850859.6500000001</v>
      </c>
      <c r="L19" s="30"/>
    </row>
    <row r="20" spans="4:12" ht="12.75">
      <c r="D20" s="11" t="s">
        <v>71</v>
      </c>
      <c r="G20" s="17">
        <f>DSUM(DATABASE,7,$T$13:$T$14)</f>
        <v>316374.45000000007</v>
      </c>
      <c r="L20" s="30"/>
    </row>
    <row r="21" spans="4:12" ht="12.75">
      <c r="D21" s="11" t="s">
        <v>68</v>
      </c>
      <c r="E21" s="21"/>
      <c r="F21" s="21"/>
      <c r="G21" s="17">
        <f>+G19-G20</f>
        <v>534485.2000000001</v>
      </c>
      <c r="L21" s="30"/>
    </row>
    <row r="22" spans="4:12" ht="12.75">
      <c r="D22" s="11" t="s">
        <v>78</v>
      </c>
      <c r="E22" s="21"/>
      <c r="F22" s="21"/>
      <c r="G22" s="46">
        <f>+G20/G19</f>
        <v>0.37182918475450094</v>
      </c>
      <c r="L22" s="30"/>
    </row>
    <row r="23" spans="4:12" ht="12.75">
      <c r="D23" s="11" t="s">
        <v>74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77</v>
      </c>
      <c r="E24" s="5"/>
      <c r="F24" s="5"/>
      <c r="G24" s="37">
        <f>DAVERAGE(DATABASE,13,T12:T13)/365</f>
        <v>2.2618929016189293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73</v>
      </c>
      <c r="L27" s="49"/>
    </row>
    <row r="28" spans="2:18" ht="13.5" thickTop="1">
      <c r="B28" s="55"/>
      <c r="C28" s="8"/>
      <c r="D28" s="8"/>
      <c r="E28" s="9"/>
      <c r="F28" s="9" t="s">
        <v>51</v>
      </c>
      <c r="G28" s="41" t="s">
        <v>39</v>
      </c>
      <c r="H28" s="41"/>
      <c r="I28" s="50" t="s">
        <v>40</v>
      </c>
      <c r="J28" s="50" t="s">
        <v>46</v>
      </c>
      <c r="K28" s="50" t="s">
        <v>39</v>
      </c>
      <c r="L28" s="24" t="s">
        <v>48</v>
      </c>
      <c r="M28" s="33"/>
      <c r="N28" s="34" t="s">
        <v>39</v>
      </c>
      <c r="O28" s="58"/>
      <c r="P28" s="58"/>
      <c r="Q28" s="58"/>
      <c r="R28" s="58"/>
    </row>
    <row r="29" spans="2:18" ht="12.75">
      <c r="B29" s="56"/>
      <c r="C29" s="3" t="s">
        <v>34</v>
      </c>
      <c r="D29" s="3"/>
      <c r="E29" s="4"/>
      <c r="F29" s="4" t="s">
        <v>50</v>
      </c>
      <c r="G29" s="42" t="s">
        <v>40</v>
      </c>
      <c r="H29" s="42" t="s">
        <v>42</v>
      </c>
      <c r="I29" s="51" t="s">
        <v>44</v>
      </c>
      <c r="J29" s="51" t="s">
        <v>47</v>
      </c>
      <c r="K29" s="51" t="s">
        <v>47</v>
      </c>
      <c r="L29" s="25" t="s">
        <v>49</v>
      </c>
      <c r="M29" s="31"/>
      <c r="N29" s="35" t="s">
        <v>40</v>
      </c>
      <c r="O29" s="35"/>
      <c r="P29" s="35"/>
      <c r="Q29" s="35"/>
      <c r="R29" s="35"/>
    </row>
    <row r="30" spans="2:18" ht="13.5" thickBot="1">
      <c r="B30" s="57" t="s">
        <v>33</v>
      </c>
      <c r="C30" s="6" t="s">
        <v>35</v>
      </c>
      <c r="D30" s="6" t="s">
        <v>36</v>
      </c>
      <c r="E30" s="7" t="s">
        <v>37</v>
      </c>
      <c r="F30" s="7" t="s">
        <v>38</v>
      </c>
      <c r="G30" s="43" t="s">
        <v>41</v>
      </c>
      <c r="H30" s="43" t="s">
        <v>43</v>
      </c>
      <c r="I30" s="52" t="s">
        <v>45</v>
      </c>
      <c r="J30" s="52" t="s">
        <v>45</v>
      </c>
      <c r="K30" s="52" t="s">
        <v>45</v>
      </c>
      <c r="L30" s="26" t="s">
        <v>47</v>
      </c>
      <c r="M30" s="32" t="s">
        <v>75</v>
      </c>
      <c r="N30" s="36" t="s">
        <v>76</v>
      </c>
      <c r="O30" s="58"/>
      <c r="P30" s="58"/>
      <c r="Q30" s="58"/>
      <c r="R30" s="58"/>
    </row>
    <row r="31" spans="2:14" s="2" customFormat="1" ht="13.5" thickTop="1">
      <c r="B31">
        <v>530020002</v>
      </c>
      <c r="C31">
        <v>1</v>
      </c>
      <c r="D31" t="s">
        <v>8</v>
      </c>
      <c r="E31">
        <v>8</v>
      </c>
      <c r="F31">
        <v>117</v>
      </c>
      <c r="G31">
        <v>1998.5</v>
      </c>
      <c r="H31">
        <v>1998.5</v>
      </c>
      <c r="I31" s="59">
        <v>36488</v>
      </c>
      <c r="J31" s="59">
        <v>36600</v>
      </c>
      <c r="K31" s="59">
        <v>36600</v>
      </c>
      <c r="L31">
        <v>-86</v>
      </c>
      <c r="M31" t="s">
        <v>3</v>
      </c>
      <c r="N31">
        <v>112</v>
      </c>
    </row>
    <row r="32" spans="2:14" s="2" customFormat="1" ht="12.75">
      <c r="B32">
        <v>530189601</v>
      </c>
      <c r="C32">
        <v>1</v>
      </c>
      <c r="D32" t="s">
        <v>9</v>
      </c>
      <c r="E32">
        <v>160</v>
      </c>
      <c r="F32">
        <v>1482</v>
      </c>
      <c r="G32">
        <v>20988</v>
      </c>
      <c r="H32">
        <v>10494</v>
      </c>
      <c r="I32" s="59">
        <v>35538</v>
      </c>
      <c r="J32" s="59">
        <v>36341</v>
      </c>
      <c r="K32" s="59">
        <v>36707</v>
      </c>
      <c r="L32">
        <v>21</v>
      </c>
      <c r="M32" t="s">
        <v>2</v>
      </c>
      <c r="N32">
        <v>1169</v>
      </c>
    </row>
    <row r="33" spans="2:14" s="2" customFormat="1" ht="12.75">
      <c r="B33">
        <v>530039801</v>
      </c>
      <c r="C33">
        <v>1</v>
      </c>
      <c r="D33" t="s">
        <v>10</v>
      </c>
      <c r="E33">
        <v>48</v>
      </c>
      <c r="F33">
        <v>726</v>
      </c>
      <c r="G33">
        <v>46179.33</v>
      </c>
      <c r="H33">
        <v>11544.83</v>
      </c>
      <c r="I33" s="59">
        <v>35895</v>
      </c>
      <c r="J33" s="59">
        <v>36707</v>
      </c>
      <c r="K33" s="59">
        <v>36707</v>
      </c>
      <c r="L33">
        <v>21</v>
      </c>
      <c r="M33" t="s">
        <v>4</v>
      </c>
      <c r="N33">
        <v>812</v>
      </c>
    </row>
    <row r="34" spans="2:14" s="2" customFormat="1" ht="12.75">
      <c r="B34">
        <v>530119501</v>
      </c>
      <c r="C34">
        <v>1</v>
      </c>
      <c r="D34" t="s">
        <v>11</v>
      </c>
      <c r="E34">
        <v>96</v>
      </c>
      <c r="F34">
        <v>581.5</v>
      </c>
      <c r="G34">
        <v>15002.82</v>
      </c>
      <c r="H34">
        <v>1500.28</v>
      </c>
      <c r="I34" s="59">
        <v>35601</v>
      </c>
      <c r="J34" s="59">
        <v>36341</v>
      </c>
      <c r="K34" s="59">
        <v>36707</v>
      </c>
      <c r="L34">
        <v>21</v>
      </c>
      <c r="M34" t="s">
        <v>12</v>
      </c>
      <c r="N34">
        <v>1106</v>
      </c>
    </row>
    <row r="35" spans="2:14" s="2" customFormat="1" ht="12.75">
      <c r="B35">
        <v>530069801</v>
      </c>
      <c r="C35">
        <v>1</v>
      </c>
      <c r="D35" t="s">
        <v>13</v>
      </c>
      <c r="E35">
        <v>64</v>
      </c>
      <c r="F35">
        <v>766</v>
      </c>
      <c r="G35">
        <v>10033.44</v>
      </c>
      <c r="H35">
        <v>1003.34</v>
      </c>
      <c r="I35" s="59">
        <v>36166</v>
      </c>
      <c r="J35" s="59">
        <v>36891</v>
      </c>
      <c r="K35" s="59">
        <v>36891</v>
      </c>
      <c r="L35">
        <v>205</v>
      </c>
      <c r="M35" t="s">
        <v>4</v>
      </c>
      <c r="N35">
        <v>725</v>
      </c>
    </row>
    <row r="36" spans="2:14" s="2" customFormat="1" ht="12.75">
      <c r="B36">
        <v>530079801</v>
      </c>
      <c r="C36">
        <v>1</v>
      </c>
      <c r="D36" t="s">
        <v>14</v>
      </c>
      <c r="E36">
        <v>54</v>
      </c>
      <c r="F36">
        <v>1247</v>
      </c>
      <c r="G36">
        <v>32844.87</v>
      </c>
      <c r="H36">
        <v>16422.44</v>
      </c>
      <c r="I36" s="59">
        <v>36166</v>
      </c>
      <c r="J36" s="59">
        <v>36891</v>
      </c>
      <c r="K36" s="59">
        <v>36891</v>
      </c>
      <c r="L36">
        <v>205</v>
      </c>
      <c r="M36" t="s">
        <v>4</v>
      </c>
      <c r="N36">
        <v>725</v>
      </c>
    </row>
    <row r="37" spans="2:14" s="2" customFormat="1" ht="12.75">
      <c r="B37">
        <v>530099801</v>
      </c>
      <c r="C37">
        <v>1</v>
      </c>
      <c r="D37" t="s">
        <v>15</v>
      </c>
      <c r="E37">
        <v>72</v>
      </c>
      <c r="F37">
        <v>741</v>
      </c>
      <c r="G37">
        <v>23680.33</v>
      </c>
      <c r="H37">
        <v>2368.03</v>
      </c>
      <c r="I37" s="59">
        <v>36195</v>
      </c>
      <c r="J37" s="59">
        <v>36891</v>
      </c>
      <c r="K37" s="59">
        <v>36891</v>
      </c>
      <c r="L37">
        <v>205</v>
      </c>
      <c r="M37" t="s">
        <v>5</v>
      </c>
      <c r="N37">
        <v>696</v>
      </c>
    </row>
    <row r="38" spans="2:14" s="2" customFormat="1" ht="12.75">
      <c r="B38">
        <v>530129801</v>
      </c>
      <c r="C38">
        <v>1</v>
      </c>
      <c r="D38" t="s">
        <v>16</v>
      </c>
      <c r="E38">
        <v>90.8</v>
      </c>
      <c r="F38">
        <v>841</v>
      </c>
      <c r="G38">
        <v>14053.25</v>
      </c>
      <c r="H38">
        <v>1405.33</v>
      </c>
      <c r="I38" s="59">
        <v>36195</v>
      </c>
      <c r="J38" s="59">
        <v>36891</v>
      </c>
      <c r="K38" s="59">
        <v>36891</v>
      </c>
      <c r="L38">
        <v>205</v>
      </c>
      <c r="M38" t="s">
        <v>5</v>
      </c>
      <c r="N38">
        <v>696</v>
      </c>
    </row>
    <row r="39" spans="2:14" s="2" customFormat="1" ht="12.75">
      <c r="B39">
        <v>530049801</v>
      </c>
      <c r="C39">
        <v>2</v>
      </c>
      <c r="D39" t="s">
        <v>17</v>
      </c>
      <c r="E39">
        <v>28.7</v>
      </c>
      <c r="F39">
        <v>246</v>
      </c>
      <c r="G39">
        <v>7541.85</v>
      </c>
      <c r="H39">
        <v>7918.94</v>
      </c>
      <c r="I39" s="59">
        <v>36047</v>
      </c>
      <c r="J39" s="59">
        <v>36525</v>
      </c>
      <c r="K39" s="59">
        <v>36891</v>
      </c>
      <c r="L39">
        <v>205</v>
      </c>
      <c r="M39" t="s">
        <v>81</v>
      </c>
      <c r="N39">
        <v>844</v>
      </c>
    </row>
    <row r="40" spans="2:14" s="2" customFormat="1" ht="12.75">
      <c r="B40">
        <v>530069901</v>
      </c>
      <c r="C40">
        <v>1</v>
      </c>
      <c r="D40" t="s">
        <v>18</v>
      </c>
      <c r="E40">
        <v>31</v>
      </c>
      <c r="F40">
        <v>658</v>
      </c>
      <c r="G40">
        <v>22799.2</v>
      </c>
      <c r="H40">
        <v>2279.92</v>
      </c>
      <c r="I40" s="59">
        <v>36509</v>
      </c>
      <c r="J40" s="59">
        <v>37072</v>
      </c>
      <c r="K40" s="59">
        <v>37072</v>
      </c>
      <c r="L40">
        <v>386</v>
      </c>
      <c r="M40" t="s">
        <v>7</v>
      </c>
      <c r="N40">
        <v>563</v>
      </c>
    </row>
    <row r="41" spans="2:14" s="2" customFormat="1" ht="12.75">
      <c r="B41">
        <v>530079901</v>
      </c>
      <c r="C41">
        <v>1</v>
      </c>
      <c r="D41" t="s">
        <v>19</v>
      </c>
      <c r="E41">
        <v>41</v>
      </c>
      <c r="F41">
        <v>1125</v>
      </c>
      <c r="G41">
        <v>37129.85</v>
      </c>
      <c r="H41">
        <v>27847.38</v>
      </c>
      <c r="I41" s="59">
        <v>36494</v>
      </c>
      <c r="J41" s="59">
        <v>37072</v>
      </c>
      <c r="K41" s="59">
        <v>37072</v>
      </c>
      <c r="L41">
        <v>386</v>
      </c>
      <c r="M41" t="s">
        <v>3</v>
      </c>
      <c r="N41">
        <v>578</v>
      </c>
    </row>
    <row r="42" spans="2:14" s="2" customFormat="1" ht="12.75">
      <c r="B42">
        <v>530179901</v>
      </c>
      <c r="C42">
        <v>1</v>
      </c>
      <c r="D42" t="s">
        <v>20</v>
      </c>
      <c r="E42">
        <v>28</v>
      </c>
      <c r="F42">
        <v>579</v>
      </c>
      <c r="G42">
        <v>22293.5</v>
      </c>
      <c r="H42">
        <v>2229.35</v>
      </c>
      <c r="I42" s="59">
        <v>36623</v>
      </c>
      <c r="J42" s="59">
        <v>37256</v>
      </c>
      <c r="K42" s="59">
        <v>37256</v>
      </c>
      <c r="L42">
        <v>570</v>
      </c>
      <c r="M42" t="s">
        <v>6</v>
      </c>
      <c r="N42">
        <v>633</v>
      </c>
    </row>
    <row r="43" spans="2:14" s="2" customFormat="1" ht="12.75">
      <c r="B43">
        <v>530059801</v>
      </c>
      <c r="C43">
        <v>1</v>
      </c>
      <c r="D43" t="s">
        <v>21</v>
      </c>
      <c r="E43">
        <v>208</v>
      </c>
      <c r="F43">
        <v>2654</v>
      </c>
      <c r="G43">
        <v>202752.48</v>
      </c>
      <c r="H43">
        <v>30412.87</v>
      </c>
      <c r="I43" s="59">
        <v>36130</v>
      </c>
      <c r="J43" s="59">
        <v>37256</v>
      </c>
      <c r="K43" s="59">
        <v>37256</v>
      </c>
      <c r="L43">
        <v>570</v>
      </c>
      <c r="M43" t="s">
        <v>1</v>
      </c>
      <c r="N43">
        <v>1126</v>
      </c>
    </row>
    <row r="44" spans="2:14" s="2" customFormat="1" ht="12.75">
      <c r="B44">
        <v>530089901</v>
      </c>
      <c r="C44">
        <v>1</v>
      </c>
      <c r="D44" t="s">
        <v>22</v>
      </c>
      <c r="E44">
        <v>48</v>
      </c>
      <c r="F44">
        <v>770.8</v>
      </c>
      <c r="G44">
        <v>23943.18</v>
      </c>
      <c r="H44">
        <v>7182.95</v>
      </c>
      <c r="I44" s="59">
        <v>36441</v>
      </c>
      <c r="J44" s="59">
        <v>37256</v>
      </c>
      <c r="K44" s="59">
        <v>37256</v>
      </c>
      <c r="L44">
        <v>570</v>
      </c>
      <c r="M44" t="s">
        <v>81</v>
      </c>
      <c r="N44">
        <v>815</v>
      </c>
    </row>
    <row r="45" spans="2:14" s="2" customFormat="1" ht="12.75">
      <c r="B45">
        <v>530189901</v>
      </c>
      <c r="C45">
        <v>1</v>
      </c>
      <c r="D45" t="s">
        <v>23</v>
      </c>
      <c r="E45">
        <v>15</v>
      </c>
      <c r="F45">
        <v>245</v>
      </c>
      <c r="G45">
        <v>17420.98</v>
      </c>
      <c r="H45">
        <v>1742.1</v>
      </c>
      <c r="I45" s="59">
        <v>36523</v>
      </c>
      <c r="J45" s="59">
        <v>37256</v>
      </c>
      <c r="K45" s="59">
        <v>37256</v>
      </c>
      <c r="L45">
        <v>570</v>
      </c>
      <c r="M45" t="s">
        <v>0</v>
      </c>
      <c r="N45">
        <v>733</v>
      </c>
    </row>
    <row r="46" spans="2:14" s="2" customFormat="1" ht="12.75">
      <c r="B46">
        <v>530049901</v>
      </c>
      <c r="C46">
        <v>1</v>
      </c>
      <c r="D46" t="s">
        <v>24</v>
      </c>
      <c r="E46">
        <v>40</v>
      </c>
      <c r="F46">
        <v>360</v>
      </c>
      <c r="G46">
        <v>3936</v>
      </c>
      <c r="H46">
        <v>393.6</v>
      </c>
      <c r="I46" s="59">
        <v>36621</v>
      </c>
      <c r="J46" s="59">
        <v>37437</v>
      </c>
      <c r="K46" s="59">
        <v>37437</v>
      </c>
      <c r="L46">
        <v>751</v>
      </c>
      <c r="M46" t="s">
        <v>3</v>
      </c>
      <c r="N46">
        <v>816</v>
      </c>
    </row>
    <row r="47" spans="2:14" s="2" customFormat="1" ht="12.75">
      <c r="B47">
        <v>530169901</v>
      </c>
      <c r="C47">
        <v>1</v>
      </c>
      <c r="D47" t="s">
        <v>25</v>
      </c>
      <c r="E47">
        <v>19</v>
      </c>
      <c r="F47">
        <v>591</v>
      </c>
      <c r="G47">
        <v>18888.7</v>
      </c>
      <c r="H47">
        <v>1888.87</v>
      </c>
      <c r="I47" s="59">
        <v>36614</v>
      </c>
      <c r="J47" s="59">
        <v>37437</v>
      </c>
      <c r="K47" s="59">
        <v>37437</v>
      </c>
      <c r="L47">
        <v>751</v>
      </c>
      <c r="M47" t="s">
        <v>2</v>
      </c>
      <c r="N47">
        <v>823</v>
      </c>
    </row>
    <row r="48" spans="2:14" s="2" customFormat="1" ht="12.75">
      <c r="B48">
        <v>530129901</v>
      </c>
      <c r="C48">
        <v>1</v>
      </c>
      <c r="D48" t="s">
        <v>26</v>
      </c>
      <c r="E48">
        <v>36</v>
      </c>
      <c r="F48">
        <v>666</v>
      </c>
      <c r="G48">
        <v>8749.35</v>
      </c>
      <c r="H48">
        <v>874.94</v>
      </c>
      <c r="I48" s="59">
        <v>36487</v>
      </c>
      <c r="J48" s="59">
        <v>37437</v>
      </c>
      <c r="K48" s="59">
        <v>37437</v>
      </c>
      <c r="L48">
        <v>751</v>
      </c>
      <c r="M48" t="s">
        <v>3</v>
      </c>
      <c r="N48">
        <v>950</v>
      </c>
    </row>
    <row r="49" spans="2:14" s="2" customFormat="1" ht="12.75">
      <c r="B49">
        <v>530149901</v>
      </c>
      <c r="C49">
        <v>1</v>
      </c>
      <c r="D49" t="s">
        <v>27</v>
      </c>
      <c r="E49">
        <v>63</v>
      </c>
      <c r="F49">
        <v>696</v>
      </c>
      <c r="G49">
        <v>28513.79</v>
      </c>
      <c r="H49">
        <v>2851.38</v>
      </c>
      <c r="I49" s="59">
        <v>36600</v>
      </c>
      <c r="J49" s="59">
        <v>37437</v>
      </c>
      <c r="K49" s="59">
        <v>37437</v>
      </c>
      <c r="L49">
        <v>751</v>
      </c>
      <c r="M49" t="s">
        <v>0</v>
      </c>
      <c r="N49">
        <v>837</v>
      </c>
    </row>
    <row r="50" spans="2:14" s="2" customFormat="1" ht="12.75">
      <c r="B50">
        <v>530159901</v>
      </c>
      <c r="C50">
        <v>1</v>
      </c>
      <c r="D50" t="s">
        <v>28</v>
      </c>
      <c r="E50">
        <v>147</v>
      </c>
      <c r="F50">
        <v>1805</v>
      </c>
      <c r="G50">
        <v>194577.67</v>
      </c>
      <c r="H50">
        <v>155662.14</v>
      </c>
      <c r="I50" s="59">
        <v>36529</v>
      </c>
      <c r="J50" s="59">
        <v>37621</v>
      </c>
      <c r="K50" s="59">
        <v>37621</v>
      </c>
      <c r="L50">
        <v>935</v>
      </c>
      <c r="M50" t="s">
        <v>79</v>
      </c>
      <c r="N50">
        <v>1092</v>
      </c>
    </row>
    <row r="51" spans="2:14" s="2" customFormat="1" ht="12.75">
      <c r="B51">
        <v>530109901</v>
      </c>
      <c r="C51">
        <v>1</v>
      </c>
      <c r="D51" t="s">
        <v>29</v>
      </c>
      <c r="E51">
        <v>144</v>
      </c>
      <c r="F51">
        <v>2743</v>
      </c>
      <c r="G51">
        <v>82608.56</v>
      </c>
      <c r="H51">
        <v>26860.86</v>
      </c>
      <c r="I51" s="59">
        <v>36509</v>
      </c>
      <c r="J51" s="59">
        <v>37621</v>
      </c>
      <c r="K51" s="59">
        <v>37621</v>
      </c>
      <c r="L51">
        <v>935</v>
      </c>
      <c r="M51" t="s">
        <v>7</v>
      </c>
      <c r="N51">
        <v>1112</v>
      </c>
    </row>
    <row r="52" spans="2:14" s="2" customFormat="1" ht="12.75">
      <c r="B52">
        <v>530010001</v>
      </c>
      <c r="C52">
        <v>1</v>
      </c>
      <c r="D52" t="s">
        <v>30</v>
      </c>
      <c r="E52">
        <v>87</v>
      </c>
      <c r="F52">
        <v>1123</v>
      </c>
      <c r="G52">
        <v>14924</v>
      </c>
      <c r="H52">
        <v>1492.4</v>
      </c>
      <c r="I52" s="59">
        <v>36602</v>
      </c>
      <c r="J52" s="59">
        <v>37802</v>
      </c>
      <c r="K52" s="59">
        <v>37802</v>
      </c>
      <c r="L52">
        <v>1116</v>
      </c>
      <c r="M52" t="s">
        <v>31</v>
      </c>
      <c r="N52">
        <v>1200</v>
      </c>
    </row>
    <row r="53" spans="2:14" s="2" customFormat="1" ht="12.75">
      <c r="B53"/>
      <c r="C53"/>
      <c r="D53"/>
      <c r="E53"/>
      <c r="F53"/>
      <c r="G53"/>
      <c r="H53"/>
      <c r="I53" s="59"/>
      <c r="J53" s="59"/>
      <c r="K53" s="59"/>
      <c r="L53"/>
      <c r="M53"/>
      <c r="N53"/>
    </row>
    <row r="54" spans="2:14" s="2" customFormat="1" ht="12.75">
      <c r="B54"/>
      <c r="C54"/>
      <c r="D54"/>
      <c r="E54"/>
      <c r="F54"/>
      <c r="G54"/>
      <c r="H54"/>
      <c r="I54" s="59"/>
      <c r="J54" s="59"/>
      <c r="K54" s="59"/>
      <c r="L54"/>
      <c r="M54"/>
      <c r="N54"/>
    </row>
    <row r="55" spans="2:14" s="2" customFormat="1" ht="12.75">
      <c r="B55"/>
      <c r="C55"/>
      <c r="D55"/>
      <c r="E55"/>
      <c r="F55"/>
      <c r="G55"/>
      <c r="H55"/>
      <c r="I55" s="59"/>
      <c r="J55" s="59"/>
      <c r="K55" s="59"/>
      <c r="L55"/>
      <c r="M55"/>
      <c r="N55"/>
    </row>
    <row r="56" spans="2:14" s="2" customFormat="1" ht="12.75">
      <c r="B56"/>
      <c r="C56"/>
      <c r="D56"/>
      <c r="E56"/>
      <c r="F56"/>
      <c r="G56"/>
      <c r="H56"/>
      <c r="I56" s="59"/>
      <c r="J56" s="59"/>
      <c r="K56" s="59"/>
      <c r="L56"/>
      <c r="M56"/>
      <c r="N56"/>
    </row>
    <row r="57" spans="2:14" s="2" customFormat="1" ht="12.75">
      <c r="B57"/>
      <c r="C57"/>
      <c r="D57"/>
      <c r="E57"/>
      <c r="F57"/>
      <c r="G57"/>
      <c r="H57"/>
      <c r="I57" s="59"/>
      <c r="J57" s="59"/>
      <c r="K57" s="59"/>
      <c r="L57"/>
      <c r="M57"/>
      <c r="N57"/>
    </row>
    <row r="58" spans="2:14" s="2" customFormat="1" ht="12.75">
      <c r="B58"/>
      <c r="C58"/>
      <c r="D58"/>
      <c r="E58"/>
      <c r="F58"/>
      <c r="G58"/>
      <c r="H58"/>
      <c r="I58" s="59"/>
      <c r="J58" s="59"/>
      <c r="K58" s="59"/>
      <c r="L58"/>
      <c r="M58"/>
      <c r="N58"/>
    </row>
    <row r="59" spans="2:14" s="2" customFormat="1" ht="12.75">
      <c r="B59"/>
      <c r="C59"/>
      <c r="D59"/>
      <c r="E59"/>
      <c r="F59"/>
      <c r="G59"/>
      <c r="H59"/>
      <c r="I59" s="59"/>
      <c r="J59" s="59"/>
      <c r="K59" s="59"/>
      <c r="L59"/>
      <c r="M59"/>
      <c r="N59"/>
    </row>
    <row r="60" spans="2:14" s="2" customFormat="1" ht="12.75">
      <c r="B60"/>
      <c r="C60"/>
      <c r="D60"/>
      <c r="E60"/>
      <c r="F60"/>
      <c r="G60"/>
      <c r="H60"/>
      <c r="I60" s="59"/>
      <c r="J60" s="59"/>
      <c r="K60" s="59"/>
      <c r="L60"/>
      <c r="M60"/>
      <c r="N60"/>
    </row>
    <row r="61" spans="2:14" s="2" customFormat="1" ht="12.75">
      <c r="B61"/>
      <c r="C61"/>
      <c r="D61"/>
      <c r="E61"/>
      <c r="F61"/>
      <c r="G61"/>
      <c r="H61"/>
      <c r="I61" s="59"/>
      <c r="J61" s="59"/>
      <c r="K61" s="59"/>
      <c r="L61"/>
      <c r="M61"/>
      <c r="N61"/>
    </row>
    <row r="62" spans="2:14" s="2" customFormat="1" ht="12.75">
      <c r="B62"/>
      <c r="C62"/>
      <c r="D62"/>
      <c r="E62"/>
      <c r="F62"/>
      <c r="G62"/>
      <c r="H62"/>
      <c r="I62" s="59"/>
      <c r="J62" s="59"/>
      <c r="K62" s="59"/>
      <c r="L62"/>
      <c r="M62"/>
      <c r="N62"/>
    </row>
    <row r="63" spans="2:14" s="2" customFormat="1" ht="12.75">
      <c r="B63"/>
      <c r="C63"/>
      <c r="D63"/>
      <c r="E63"/>
      <c r="F63"/>
      <c r="G63"/>
      <c r="H63"/>
      <c r="I63" s="59"/>
      <c r="J63" s="59"/>
      <c r="K63" s="59"/>
      <c r="L63"/>
      <c r="M63"/>
      <c r="N63"/>
    </row>
    <row r="64" spans="2:14" s="2" customFormat="1" ht="12.75">
      <c r="B64"/>
      <c r="C64"/>
      <c r="D64"/>
      <c r="E64"/>
      <c r="F64"/>
      <c r="G64"/>
      <c r="H64"/>
      <c r="I64" s="59"/>
      <c r="J64" s="59"/>
      <c r="K64" s="59"/>
      <c r="L64"/>
      <c r="M64"/>
      <c r="N64"/>
    </row>
    <row r="65" spans="2:14" s="2" customFormat="1" ht="12.75">
      <c r="B65"/>
      <c r="C65"/>
      <c r="D65"/>
      <c r="E65"/>
      <c r="F65"/>
      <c r="G65"/>
      <c r="H65"/>
      <c r="I65" s="59"/>
      <c r="J65" s="59"/>
      <c r="K65" s="59"/>
      <c r="L65"/>
      <c r="M65"/>
      <c r="N65"/>
    </row>
    <row r="66" spans="2:14" s="2" customFormat="1" ht="12.75">
      <c r="B66"/>
      <c r="C66"/>
      <c r="D66"/>
      <c r="E66"/>
      <c r="F66"/>
      <c r="G66"/>
      <c r="H66"/>
      <c r="I66" s="59"/>
      <c r="J66" s="59"/>
      <c r="K66" s="59"/>
      <c r="L66"/>
      <c r="M66"/>
      <c r="N66"/>
    </row>
    <row r="67" spans="2:14" s="2" customFormat="1" ht="12.75">
      <c r="B67"/>
      <c r="C67"/>
      <c r="D67"/>
      <c r="E67"/>
      <c r="F67"/>
      <c r="G67"/>
      <c r="H67"/>
      <c r="I67" s="59"/>
      <c r="J67" s="59"/>
      <c r="K67" s="59"/>
      <c r="L67"/>
      <c r="M67"/>
      <c r="N67"/>
    </row>
    <row r="68" spans="2:14" s="2" customFormat="1" ht="12.75">
      <c r="B68"/>
      <c r="C68"/>
      <c r="D68"/>
      <c r="E68"/>
      <c r="F68"/>
      <c r="G68"/>
      <c r="H68"/>
      <c r="I68" s="59"/>
      <c r="J68" s="59"/>
      <c r="K68" s="59"/>
      <c r="L68"/>
      <c r="M68"/>
      <c r="N68"/>
    </row>
    <row r="69" spans="2:14" s="2" customFormat="1" ht="12.75">
      <c r="B69"/>
      <c r="C69"/>
      <c r="D69"/>
      <c r="E69"/>
      <c r="F69"/>
      <c r="G69"/>
      <c r="H69"/>
      <c r="I69" s="59"/>
      <c r="J69" s="59"/>
      <c r="K69" s="59"/>
      <c r="L69"/>
      <c r="M69"/>
      <c r="N69"/>
    </row>
    <row r="70" spans="2:14" s="2" customFormat="1" ht="12.75">
      <c r="B70"/>
      <c r="C70"/>
      <c r="D70"/>
      <c r="E70"/>
      <c r="F70"/>
      <c r="G70"/>
      <c r="H70"/>
      <c r="I70" s="59"/>
      <c r="J70" s="59"/>
      <c r="K70" s="59"/>
      <c r="L70"/>
      <c r="M70"/>
      <c r="N70"/>
    </row>
    <row r="71" spans="2:14" s="2" customFormat="1" ht="12.75">
      <c r="B71"/>
      <c r="C71"/>
      <c r="D71"/>
      <c r="E71"/>
      <c r="F71"/>
      <c r="G71"/>
      <c r="H71"/>
      <c r="I71" s="59"/>
      <c r="J71" s="59"/>
      <c r="K71" s="59"/>
      <c r="L71"/>
      <c r="M71"/>
      <c r="N71"/>
    </row>
    <row r="72" spans="2:14" s="2" customFormat="1" ht="12.75">
      <c r="B72"/>
      <c r="C72"/>
      <c r="D72"/>
      <c r="E72"/>
      <c r="F72"/>
      <c r="G72"/>
      <c r="H72"/>
      <c r="I72" s="59"/>
      <c r="J72" s="59"/>
      <c r="K72" s="59"/>
      <c r="L72"/>
      <c r="M72"/>
      <c r="N72"/>
    </row>
    <row r="73" spans="2:14" s="2" customFormat="1" ht="12.75">
      <c r="B73"/>
      <c r="C73"/>
      <c r="D73"/>
      <c r="E73"/>
      <c r="F73"/>
      <c r="G73"/>
      <c r="H73"/>
      <c r="I73" s="59"/>
      <c r="J73" s="59"/>
      <c r="K73" s="59"/>
      <c r="L73"/>
      <c r="M73"/>
      <c r="N73"/>
    </row>
    <row r="74" spans="2:14" s="2" customFormat="1" ht="12.75">
      <c r="B74"/>
      <c r="C74"/>
      <c r="D74"/>
      <c r="E74"/>
      <c r="F74"/>
      <c r="G74"/>
      <c r="H74"/>
      <c r="I74" s="59"/>
      <c r="J74" s="59"/>
      <c r="K74" s="59"/>
      <c r="L74"/>
      <c r="M74"/>
      <c r="N74"/>
    </row>
    <row r="75" spans="2:18" s="2" customFormat="1" ht="12.75">
      <c r="B75"/>
      <c r="C75"/>
      <c r="D75"/>
      <c r="E75"/>
      <c r="F75"/>
      <c r="G75"/>
      <c r="H75"/>
      <c r="I75" s="59"/>
      <c r="J75" s="59"/>
      <c r="K75" s="59"/>
      <c r="L75"/>
      <c r="M75"/>
      <c r="N75"/>
      <c r="O75" s="48"/>
      <c r="P75" s="48"/>
      <c r="Q75" s="48"/>
      <c r="R75" s="48"/>
    </row>
    <row r="76" spans="2:18" s="2" customFormat="1" ht="12.75">
      <c r="B76"/>
      <c r="C76"/>
      <c r="D76"/>
      <c r="E76"/>
      <c r="F76"/>
      <c r="G76"/>
      <c r="H76"/>
      <c r="I76" s="59"/>
      <c r="J76" s="59"/>
      <c r="K76" s="59"/>
      <c r="L76"/>
      <c r="M76"/>
      <c r="N76"/>
      <c r="O76" s="48"/>
      <c r="P76" s="48"/>
      <c r="Q76" s="48"/>
      <c r="R76" s="48"/>
    </row>
    <row r="77" spans="2:18" s="2" customFormat="1" ht="12.75">
      <c r="B77"/>
      <c r="C77"/>
      <c r="D77"/>
      <c r="E77"/>
      <c r="F77"/>
      <c r="G77"/>
      <c r="H77"/>
      <c r="I77" s="59"/>
      <c r="J77" s="59"/>
      <c r="K77" s="59"/>
      <c r="L77"/>
      <c r="M77"/>
      <c r="N77"/>
      <c r="O77" s="48"/>
      <c r="P77" s="48"/>
      <c r="Q77" s="48"/>
      <c r="R77" s="48"/>
    </row>
    <row r="78" spans="2:18" s="2" customFormat="1" ht="12.75">
      <c r="B78"/>
      <c r="C78"/>
      <c r="D78"/>
      <c r="E78"/>
      <c r="F78"/>
      <c r="G78"/>
      <c r="H78"/>
      <c r="I78" s="59"/>
      <c r="J78" s="59"/>
      <c r="K78" s="59"/>
      <c r="L78"/>
      <c r="M78"/>
      <c r="N78"/>
      <c r="O78" s="48"/>
      <c r="P78" s="48"/>
      <c r="Q78" s="48"/>
      <c r="R78" s="48"/>
    </row>
    <row r="79" spans="2:18" s="2" customFormat="1" ht="12.75">
      <c r="B79"/>
      <c r="C79"/>
      <c r="D79"/>
      <c r="E79"/>
      <c r="F79"/>
      <c r="G79"/>
      <c r="H79"/>
      <c r="I79" s="59"/>
      <c r="J79" s="59"/>
      <c r="K79" s="59"/>
      <c r="L79"/>
      <c r="M79"/>
      <c r="N79"/>
      <c r="O79" s="48"/>
      <c r="P79" s="48"/>
      <c r="Q79" s="48"/>
      <c r="R79" s="48"/>
    </row>
    <row r="80" spans="2:18" s="2" customFormat="1" ht="12.75">
      <c r="B80"/>
      <c r="C80"/>
      <c r="D80"/>
      <c r="E80"/>
      <c r="F80"/>
      <c r="G80"/>
      <c r="H80"/>
      <c r="I80" s="59"/>
      <c r="J80" s="59"/>
      <c r="K80" s="59"/>
      <c r="L80"/>
      <c r="M80"/>
      <c r="N80"/>
      <c r="O80" s="48"/>
      <c r="P80" s="48"/>
      <c r="Q80" s="48"/>
      <c r="R80" s="48"/>
    </row>
    <row r="81" spans="2:18" s="2" customFormat="1" ht="12.75">
      <c r="B81"/>
      <c r="C81"/>
      <c r="D81"/>
      <c r="E81"/>
      <c r="F81"/>
      <c r="G81"/>
      <c r="H81"/>
      <c r="I81" s="59"/>
      <c r="J81" s="59"/>
      <c r="K81" s="59"/>
      <c r="L81"/>
      <c r="M81"/>
      <c r="N81"/>
      <c r="O81" s="48"/>
      <c r="P81" s="48"/>
      <c r="Q81" s="48"/>
      <c r="R81" s="48"/>
    </row>
    <row r="82" spans="2:18" s="2" customFormat="1" ht="12.75">
      <c r="B82"/>
      <c r="C82"/>
      <c r="D82"/>
      <c r="E82"/>
      <c r="F82"/>
      <c r="G82"/>
      <c r="H82"/>
      <c r="I82" s="59"/>
      <c r="J82" s="59"/>
      <c r="K82" s="59"/>
      <c r="L82"/>
      <c r="M82"/>
      <c r="N82"/>
      <c r="O82" s="48"/>
      <c r="P82" s="48"/>
      <c r="Q82" s="48"/>
      <c r="R82" s="48"/>
    </row>
    <row r="83" spans="2:18" s="2" customFormat="1" ht="12.75">
      <c r="B83"/>
      <c r="C83"/>
      <c r="D83"/>
      <c r="E83"/>
      <c r="F83"/>
      <c r="G83"/>
      <c r="H83"/>
      <c r="I83" s="59"/>
      <c r="J83" s="59"/>
      <c r="K83" s="59"/>
      <c r="L83"/>
      <c r="M83"/>
      <c r="N83"/>
      <c r="O83" s="48"/>
      <c r="P83" s="48"/>
      <c r="Q83" s="48"/>
      <c r="R83" s="48"/>
    </row>
    <row r="84" spans="2:18" s="2" customFormat="1" ht="12.75">
      <c r="B84"/>
      <c r="C84"/>
      <c r="D84"/>
      <c r="E84"/>
      <c r="F84"/>
      <c r="G84"/>
      <c r="H84"/>
      <c r="I84" s="59"/>
      <c r="J84" s="59"/>
      <c r="K84" s="59"/>
      <c r="L84"/>
      <c r="M84"/>
      <c r="N84"/>
      <c r="O84" s="48"/>
      <c r="P84" s="48"/>
      <c r="Q84" s="48"/>
      <c r="R84" s="48"/>
    </row>
    <row r="85" spans="2:18" s="2" customFormat="1" ht="12.75">
      <c r="B85"/>
      <c r="C85"/>
      <c r="D85"/>
      <c r="E85"/>
      <c r="F85"/>
      <c r="G85"/>
      <c r="H85"/>
      <c r="I85" s="59"/>
      <c r="J85" s="59"/>
      <c r="K85" s="59"/>
      <c r="L85"/>
      <c r="M85"/>
      <c r="N85"/>
      <c r="O85" s="48"/>
      <c r="P85" s="48"/>
      <c r="Q85" s="48"/>
      <c r="R85" s="48"/>
    </row>
    <row r="86" spans="2:18" s="2" customFormat="1" ht="12.75">
      <c r="B86"/>
      <c r="C86"/>
      <c r="D86"/>
      <c r="E86"/>
      <c r="F86"/>
      <c r="G86"/>
      <c r="H86"/>
      <c r="I86" s="59"/>
      <c r="J86" s="59"/>
      <c r="K86" s="59"/>
      <c r="L86"/>
      <c r="M86"/>
      <c r="N86"/>
      <c r="O86" s="48"/>
      <c r="P86" s="48"/>
      <c r="Q86" s="48"/>
      <c r="R86" s="48"/>
    </row>
    <row r="87" spans="2:18" s="2" customFormat="1" ht="12.75">
      <c r="B87"/>
      <c r="C87"/>
      <c r="D87"/>
      <c r="E87"/>
      <c r="F87"/>
      <c r="G87"/>
      <c r="H87"/>
      <c r="I87" s="59"/>
      <c r="J87" s="59"/>
      <c r="K87" s="59"/>
      <c r="L87"/>
      <c r="M87"/>
      <c r="N87"/>
      <c r="O87" s="48"/>
      <c r="P87" s="48"/>
      <c r="Q87" s="48"/>
      <c r="R87" s="48"/>
    </row>
    <row r="88" spans="2:18" s="2" customFormat="1" ht="12.75">
      <c r="B88"/>
      <c r="C88"/>
      <c r="D88"/>
      <c r="E88"/>
      <c r="F88"/>
      <c r="G88"/>
      <c r="H88"/>
      <c r="I88" s="59"/>
      <c r="J88" s="59"/>
      <c r="K88" s="59"/>
      <c r="L88"/>
      <c r="M88"/>
      <c r="N88"/>
      <c r="O88" s="48"/>
      <c r="P88" s="48"/>
      <c r="Q88" s="48"/>
      <c r="R88" s="48"/>
    </row>
    <row r="89" spans="2:18" s="2" customFormat="1" ht="12.75">
      <c r="B89"/>
      <c r="C89"/>
      <c r="D89"/>
      <c r="E89"/>
      <c r="F89"/>
      <c r="G89"/>
      <c r="H89"/>
      <c r="I89" s="59"/>
      <c r="J89" s="59"/>
      <c r="K89" s="59"/>
      <c r="L89"/>
      <c r="M89"/>
      <c r="N89"/>
      <c r="O89" s="48"/>
      <c r="P89" s="48"/>
      <c r="Q89" s="48"/>
      <c r="R89" s="48"/>
    </row>
    <row r="90" spans="2:18" s="2" customFormat="1" ht="12.75">
      <c r="B90"/>
      <c r="C90"/>
      <c r="D90"/>
      <c r="E90"/>
      <c r="F90"/>
      <c r="G90"/>
      <c r="H90"/>
      <c r="I90" s="59"/>
      <c r="J90" s="59"/>
      <c r="K90" s="59"/>
      <c r="L90"/>
      <c r="M90"/>
      <c r="N90"/>
      <c r="O90" s="48"/>
      <c r="P90" s="48"/>
      <c r="Q90" s="48"/>
      <c r="R90" s="48"/>
    </row>
    <row r="91" spans="2:18" s="2" customFormat="1" ht="12.75">
      <c r="B91"/>
      <c r="C91"/>
      <c r="D91"/>
      <c r="E91"/>
      <c r="F91"/>
      <c r="G91"/>
      <c r="H91"/>
      <c r="I91" s="59"/>
      <c r="J91" s="59"/>
      <c r="K91" s="59"/>
      <c r="L91"/>
      <c r="M91"/>
      <c r="N91"/>
      <c r="O91" s="48"/>
      <c r="P91" s="48"/>
      <c r="Q91" s="48"/>
      <c r="R91" s="48"/>
    </row>
    <row r="92" spans="2:18" s="2" customFormat="1" ht="12.75">
      <c r="B92"/>
      <c r="C92"/>
      <c r="D92"/>
      <c r="E92"/>
      <c r="F92"/>
      <c r="G92"/>
      <c r="H92"/>
      <c r="I92" s="59"/>
      <c r="J92" s="59"/>
      <c r="K92" s="59"/>
      <c r="L92"/>
      <c r="M92"/>
      <c r="N92"/>
      <c r="O92" s="48"/>
      <c r="P92" s="48"/>
      <c r="Q92" s="48"/>
      <c r="R92" s="48"/>
    </row>
    <row r="93" spans="2:18" s="2" customFormat="1" ht="12.75">
      <c r="B93"/>
      <c r="C93"/>
      <c r="D93"/>
      <c r="E93"/>
      <c r="F93"/>
      <c r="G93"/>
      <c r="H93"/>
      <c r="I93" s="59"/>
      <c r="J93" s="59"/>
      <c r="K93" s="59"/>
      <c r="L93"/>
      <c r="M93"/>
      <c r="N93"/>
      <c r="O93" s="48"/>
      <c r="P93" s="48"/>
      <c r="Q93" s="48"/>
      <c r="R93" s="48"/>
    </row>
    <row r="94" spans="2:18" s="2" customFormat="1" ht="12.75">
      <c r="B94"/>
      <c r="C94"/>
      <c r="D94"/>
      <c r="E94"/>
      <c r="F94"/>
      <c r="G94"/>
      <c r="H94"/>
      <c r="I94" s="59"/>
      <c r="J94" s="59"/>
      <c r="K94" s="59"/>
      <c r="L94"/>
      <c r="M94"/>
      <c r="N94"/>
      <c r="O94" s="48"/>
      <c r="P94" s="48"/>
      <c r="Q94" s="48"/>
      <c r="R94" s="48"/>
    </row>
    <row r="95" spans="2:18" s="2" customFormat="1" ht="12.75">
      <c r="B95"/>
      <c r="C95"/>
      <c r="D95"/>
      <c r="E95"/>
      <c r="F95"/>
      <c r="G95"/>
      <c r="H95"/>
      <c r="I95" s="59"/>
      <c r="J95" s="59"/>
      <c r="K95" s="59"/>
      <c r="L95"/>
      <c r="M95"/>
      <c r="N95"/>
      <c r="O95" s="48"/>
      <c r="P95" s="48"/>
      <c r="Q95" s="48"/>
      <c r="R95" s="48"/>
    </row>
    <row r="96" spans="2:18" s="2" customFormat="1" ht="12.75">
      <c r="B96"/>
      <c r="C96"/>
      <c r="D96"/>
      <c r="E96"/>
      <c r="F96"/>
      <c r="G96"/>
      <c r="H96"/>
      <c r="I96" s="59"/>
      <c r="J96" s="59"/>
      <c r="K96" s="59"/>
      <c r="L96"/>
      <c r="M96"/>
      <c r="N96"/>
      <c r="O96" s="48"/>
      <c r="P96" s="48"/>
      <c r="Q96" s="48"/>
      <c r="R96" s="48"/>
    </row>
    <row r="97" spans="2:18" s="2" customFormat="1" ht="12.75">
      <c r="B97"/>
      <c r="C97"/>
      <c r="D97"/>
      <c r="E97"/>
      <c r="F97"/>
      <c r="G97"/>
      <c r="H97"/>
      <c r="I97" s="59"/>
      <c r="J97" s="59"/>
      <c r="K97" s="59"/>
      <c r="L97"/>
      <c r="M97"/>
      <c r="N97"/>
      <c r="O97" s="48"/>
      <c r="P97" s="48"/>
      <c r="Q97" s="48"/>
      <c r="R97" s="48"/>
    </row>
    <row r="98" spans="2:18" s="2" customFormat="1" ht="12.75">
      <c r="B98"/>
      <c r="C98"/>
      <c r="D98"/>
      <c r="E98"/>
      <c r="F98"/>
      <c r="G98"/>
      <c r="H98"/>
      <c r="I98" s="59"/>
      <c r="J98" s="59"/>
      <c r="K98" s="59"/>
      <c r="L98"/>
      <c r="M98"/>
      <c r="N98"/>
      <c r="O98" s="48"/>
      <c r="P98" s="48"/>
      <c r="Q98" s="48"/>
      <c r="R98" s="48"/>
    </row>
    <row r="99" spans="2:18" s="2" customFormat="1" ht="12.75">
      <c r="B99"/>
      <c r="C99"/>
      <c r="D99"/>
      <c r="E99"/>
      <c r="F99"/>
      <c r="G99"/>
      <c r="H99"/>
      <c r="I99" s="59"/>
      <c r="J99" s="59"/>
      <c r="K99" s="59"/>
      <c r="L99"/>
      <c r="M99"/>
      <c r="N99"/>
      <c r="O99" s="48"/>
      <c r="P99" s="48"/>
      <c r="Q99" s="48"/>
      <c r="R99" s="48"/>
    </row>
    <row r="100" spans="2:18" s="2" customFormat="1" ht="12.75">
      <c r="B100"/>
      <c r="C100"/>
      <c r="D100"/>
      <c r="E100"/>
      <c r="F100"/>
      <c r="G100"/>
      <c r="H100"/>
      <c r="I100" s="59"/>
      <c r="J100" s="59"/>
      <c r="K100" s="59"/>
      <c r="L100"/>
      <c r="M100"/>
      <c r="N100"/>
      <c r="O100" s="48"/>
      <c r="P100" s="48"/>
      <c r="Q100" s="48"/>
      <c r="R100" s="48"/>
    </row>
    <row r="101" spans="2:18" s="2" customFormat="1" ht="12.75">
      <c r="B101"/>
      <c r="C101"/>
      <c r="D101"/>
      <c r="E101"/>
      <c r="F101"/>
      <c r="G101"/>
      <c r="H101"/>
      <c r="I101" s="59"/>
      <c r="J101" s="59"/>
      <c r="K101" s="59"/>
      <c r="L101"/>
      <c r="M101"/>
      <c r="N101"/>
      <c r="O101" s="48"/>
      <c r="P101" s="48"/>
      <c r="Q101" s="48"/>
      <c r="R101" s="48"/>
    </row>
    <row r="102" spans="2:18" s="2" customFormat="1" ht="12.75">
      <c r="B102"/>
      <c r="C102"/>
      <c r="D102"/>
      <c r="E102"/>
      <c r="F102"/>
      <c r="G102"/>
      <c r="H102"/>
      <c r="I102" s="59"/>
      <c r="J102" s="59"/>
      <c r="K102" s="59"/>
      <c r="L102"/>
      <c r="M102"/>
      <c r="N102"/>
      <c r="O102" s="48"/>
      <c r="P102" s="48"/>
      <c r="Q102" s="48"/>
      <c r="R102" s="48"/>
    </row>
    <row r="103" spans="2:18" s="2" customFormat="1" ht="12.75">
      <c r="B103"/>
      <c r="C103"/>
      <c r="D103"/>
      <c r="E103"/>
      <c r="F103"/>
      <c r="G103"/>
      <c r="H103"/>
      <c r="I103" s="59"/>
      <c r="J103" s="59"/>
      <c r="K103" s="59"/>
      <c r="L103"/>
      <c r="M103"/>
      <c r="N103"/>
      <c r="O103" s="48"/>
      <c r="P103" s="48"/>
      <c r="Q103" s="48"/>
      <c r="R103" s="48"/>
    </row>
    <row r="104" spans="2:18" s="2" customFormat="1" ht="12.75">
      <c r="B104"/>
      <c r="C104"/>
      <c r="D104"/>
      <c r="E104"/>
      <c r="F104"/>
      <c r="G104"/>
      <c r="H104"/>
      <c r="I104" s="59"/>
      <c r="J104" s="59"/>
      <c r="K104" s="59"/>
      <c r="L104"/>
      <c r="M104"/>
      <c r="N104"/>
      <c r="O104" s="48"/>
      <c r="P104" s="48"/>
      <c r="Q104" s="48"/>
      <c r="R104" s="48"/>
    </row>
    <row r="105" spans="2:18" s="2" customFormat="1" ht="12.75">
      <c r="B105"/>
      <c r="C105"/>
      <c r="D105"/>
      <c r="E105"/>
      <c r="F105"/>
      <c r="G105"/>
      <c r="H105"/>
      <c r="I105" s="59"/>
      <c r="J105" s="59"/>
      <c r="K105" s="59"/>
      <c r="L105"/>
      <c r="M105"/>
      <c r="N105"/>
      <c r="O105" s="48"/>
      <c r="P105" s="48"/>
      <c r="Q105" s="48"/>
      <c r="R105" s="48"/>
    </row>
    <row r="106" spans="2:14" s="2" customFormat="1" ht="12.75">
      <c r="B106"/>
      <c r="C106"/>
      <c r="D106"/>
      <c r="E106"/>
      <c r="F106"/>
      <c r="G106"/>
      <c r="H106"/>
      <c r="I106" s="59"/>
      <c r="J106" s="59"/>
      <c r="K106" s="59"/>
      <c r="L106"/>
      <c r="M106"/>
      <c r="N106"/>
    </row>
    <row r="107" spans="2:18" s="2" customFormat="1" ht="12.75">
      <c r="B107"/>
      <c r="C107"/>
      <c r="D107"/>
      <c r="E107"/>
      <c r="F107"/>
      <c r="G107"/>
      <c r="H107"/>
      <c r="I107" s="59"/>
      <c r="J107" s="59"/>
      <c r="K107" s="59"/>
      <c r="L107"/>
      <c r="M107"/>
      <c r="N107"/>
      <c r="O107" s="48"/>
      <c r="P107" s="48"/>
      <c r="Q107" s="48"/>
      <c r="R107" s="48"/>
    </row>
    <row r="108" spans="2:18" s="2" customFormat="1" ht="12.75">
      <c r="B108"/>
      <c r="C108"/>
      <c r="D108"/>
      <c r="E108"/>
      <c r="F108"/>
      <c r="G108"/>
      <c r="H108"/>
      <c r="I108" s="59"/>
      <c r="J108" s="59"/>
      <c r="K108" s="59"/>
      <c r="L108"/>
      <c r="M108"/>
      <c r="N108"/>
      <c r="O108" s="48"/>
      <c r="P108" s="48"/>
      <c r="Q108" s="48"/>
      <c r="R108" s="48"/>
    </row>
    <row r="109" spans="2:18" s="2" customFormat="1" ht="12.75">
      <c r="B109"/>
      <c r="C109"/>
      <c r="D109"/>
      <c r="E109"/>
      <c r="F109"/>
      <c r="G109"/>
      <c r="H109"/>
      <c r="I109" s="59"/>
      <c r="J109" s="59"/>
      <c r="K109" s="59"/>
      <c r="L109"/>
      <c r="M109"/>
      <c r="N109"/>
      <c r="O109" s="48"/>
      <c r="P109" s="48"/>
      <c r="Q109" s="48"/>
      <c r="R109" s="48"/>
    </row>
    <row r="110" spans="2:18" s="2" customFormat="1" ht="12.75">
      <c r="B110"/>
      <c r="C110"/>
      <c r="D110"/>
      <c r="E110"/>
      <c r="F110"/>
      <c r="G110"/>
      <c r="H110"/>
      <c r="I110" s="59"/>
      <c r="J110" s="59"/>
      <c r="K110" s="59"/>
      <c r="L110"/>
      <c r="M110"/>
      <c r="N110"/>
      <c r="O110" s="48"/>
      <c r="P110" s="48"/>
      <c r="Q110" s="48"/>
      <c r="R110" s="48"/>
    </row>
    <row r="111" spans="2:18" s="2" customFormat="1" ht="12.75">
      <c r="B111"/>
      <c r="C111"/>
      <c r="D111"/>
      <c r="E111"/>
      <c r="F111"/>
      <c r="G111"/>
      <c r="H111"/>
      <c r="I111" s="59"/>
      <c r="J111" s="59"/>
      <c r="K111" s="59"/>
      <c r="L111"/>
      <c r="M111"/>
      <c r="N111"/>
      <c r="O111" s="48"/>
      <c r="P111" s="48"/>
      <c r="Q111" s="48"/>
      <c r="R111" s="48"/>
    </row>
    <row r="112" spans="2:18" s="2" customFormat="1" ht="12.75">
      <c r="B112"/>
      <c r="C112"/>
      <c r="D112"/>
      <c r="E112"/>
      <c r="F112"/>
      <c r="G112"/>
      <c r="H112"/>
      <c r="I112" s="59"/>
      <c r="J112" s="59"/>
      <c r="K112" s="59"/>
      <c r="L112"/>
      <c r="M112"/>
      <c r="N112"/>
      <c r="O112" s="48"/>
      <c r="P112" s="48"/>
      <c r="Q112" s="48"/>
      <c r="R112" s="48"/>
    </row>
    <row r="113" spans="2:18" s="2" customFormat="1" ht="12.75">
      <c r="B113"/>
      <c r="C113"/>
      <c r="D113"/>
      <c r="E113"/>
      <c r="F113"/>
      <c r="G113"/>
      <c r="H113"/>
      <c r="I113" s="59"/>
      <c r="J113" s="59"/>
      <c r="K113" s="59"/>
      <c r="L113"/>
      <c r="M113"/>
      <c r="N113"/>
      <c r="O113" s="48"/>
      <c r="P113" s="48"/>
      <c r="Q113" s="48"/>
      <c r="R113" s="48"/>
    </row>
    <row r="114" spans="2:18" s="2" customFormat="1" ht="12.75">
      <c r="B114"/>
      <c r="C114"/>
      <c r="D114"/>
      <c r="E114"/>
      <c r="F114"/>
      <c r="G114"/>
      <c r="H114"/>
      <c r="I114" s="59"/>
      <c r="J114" s="59"/>
      <c r="K114" s="59"/>
      <c r="L114"/>
      <c r="M114"/>
      <c r="N114"/>
      <c r="O114" s="48"/>
      <c r="P114" s="48"/>
      <c r="Q114" s="48"/>
      <c r="R114" s="48"/>
    </row>
    <row r="115" spans="2:18" s="2" customFormat="1" ht="12.75">
      <c r="B115"/>
      <c r="C115"/>
      <c r="D115"/>
      <c r="E115"/>
      <c r="F115"/>
      <c r="G115"/>
      <c r="H115"/>
      <c r="I115" s="59"/>
      <c r="J115" s="59"/>
      <c r="K115" s="59"/>
      <c r="L115"/>
      <c r="M115"/>
      <c r="N115"/>
      <c r="O115" s="48"/>
      <c r="P115" s="48"/>
      <c r="Q115" s="48"/>
      <c r="R115" s="48"/>
    </row>
    <row r="116" spans="2:18" s="2" customFormat="1" ht="12.75">
      <c r="B116"/>
      <c r="C116"/>
      <c r="D116"/>
      <c r="E116"/>
      <c r="F116"/>
      <c r="G116"/>
      <c r="H116"/>
      <c r="I116" s="59"/>
      <c r="J116" s="59"/>
      <c r="K116" s="59"/>
      <c r="L116"/>
      <c r="M116"/>
      <c r="N116"/>
      <c r="O116" s="48"/>
      <c r="P116" s="48"/>
      <c r="Q116" s="48"/>
      <c r="R116" s="48"/>
    </row>
    <row r="117" spans="2:18" s="2" customFormat="1" ht="12.75">
      <c r="B117"/>
      <c r="C117"/>
      <c r="D117"/>
      <c r="E117"/>
      <c r="F117"/>
      <c r="G117"/>
      <c r="H117"/>
      <c r="I117" s="59"/>
      <c r="J117" s="59"/>
      <c r="K117" s="59"/>
      <c r="L117"/>
      <c r="M117"/>
      <c r="N117"/>
      <c r="O117" s="48"/>
      <c r="P117" s="48"/>
      <c r="Q117" s="48"/>
      <c r="R117" s="48"/>
    </row>
    <row r="118" spans="2:18" s="2" customFormat="1" ht="12.75">
      <c r="B118"/>
      <c r="C118"/>
      <c r="D118"/>
      <c r="E118"/>
      <c r="F118"/>
      <c r="G118"/>
      <c r="H118"/>
      <c r="I118" s="59"/>
      <c r="J118" s="59"/>
      <c r="K118" s="59"/>
      <c r="L118"/>
      <c r="M118"/>
      <c r="N118"/>
      <c r="O118" s="48"/>
      <c r="P118" s="48"/>
      <c r="Q118" s="48"/>
      <c r="R118" s="48"/>
    </row>
    <row r="119" spans="2:18" s="2" customFormat="1" ht="12.75">
      <c r="B119"/>
      <c r="C119"/>
      <c r="D119"/>
      <c r="E119"/>
      <c r="F119"/>
      <c r="G119"/>
      <c r="H119"/>
      <c r="I119" s="59"/>
      <c r="J119" s="59"/>
      <c r="K119" s="59"/>
      <c r="L119"/>
      <c r="M119"/>
      <c r="N119"/>
      <c r="O119" s="48"/>
      <c r="P119" s="48"/>
      <c r="Q119" s="48"/>
      <c r="R119" s="48"/>
    </row>
    <row r="120" spans="2:18" s="2" customFormat="1" ht="12.75">
      <c r="B120"/>
      <c r="C120"/>
      <c r="D120"/>
      <c r="E120"/>
      <c r="F120"/>
      <c r="G120"/>
      <c r="H120"/>
      <c r="I120" s="59"/>
      <c r="J120" s="59"/>
      <c r="K120" s="59"/>
      <c r="L120"/>
      <c r="M120"/>
      <c r="N120"/>
      <c r="O120" s="48"/>
      <c r="P120" s="48"/>
      <c r="Q120" s="48"/>
      <c r="R120" s="48"/>
    </row>
    <row r="121" spans="2:18" s="2" customFormat="1" ht="12.75">
      <c r="B121"/>
      <c r="C121"/>
      <c r="D121"/>
      <c r="E121"/>
      <c r="F121"/>
      <c r="G121"/>
      <c r="H121"/>
      <c r="I121" s="59"/>
      <c r="J121" s="59"/>
      <c r="K121" s="59"/>
      <c r="L121"/>
      <c r="M121"/>
      <c r="N121"/>
      <c r="O121" s="48"/>
      <c r="P121" s="48"/>
      <c r="Q121" s="48"/>
      <c r="R121" s="48"/>
    </row>
    <row r="122" spans="2:18" s="2" customFormat="1" ht="12.75">
      <c r="B122"/>
      <c r="C122"/>
      <c r="D122"/>
      <c r="E122"/>
      <c r="F122"/>
      <c r="G122"/>
      <c r="H122"/>
      <c r="I122" s="59"/>
      <c r="J122" s="59"/>
      <c r="K122" s="59"/>
      <c r="L122"/>
      <c r="M122"/>
      <c r="N122"/>
      <c r="O122" s="48"/>
      <c r="P122" s="48"/>
      <c r="Q122" s="48"/>
      <c r="R122" s="48"/>
    </row>
    <row r="123" spans="2:18" s="2" customFormat="1" ht="12.75">
      <c r="B123"/>
      <c r="C123"/>
      <c r="D123"/>
      <c r="E123"/>
      <c r="F123"/>
      <c r="G123"/>
      <c r="H123"/>
      <c r="I123" s="59"/>
      <c r="J123" s="59"/>
      <c r="K123" s="59"/>
      <c r="L123"/>
      <c r="M123"/>
      <c r="N123"/>
      <c r="O123" s="48"/>
      <c r="P123" s="48"/>
      <c r="Q123" s="48"/>
      <c r="R123" s="48"/>
    </row>
    <row r="124" spans="2:18" s="2" customFormat="1" ht="12.75">
      <c r="B124"/>
      <c r="C124"/>
      <c r="D124"/>
      <c r="E124"/>
      <c r="F124"/>
      <c r="G124"/>
      <c r="H124"/>
      <c r="I124" s="59"/>
      <c r="J124" s="59"/>
      <c r="K124" s="59"/>
      <c r="L124"/>
      <c r="M124"/>
      <c r="N124"/>
      <c r="O124" s="48"/>
      <c r="P124" s="48"/>
      <c r="Q124" s="48"/>
      <c r="R124" s="48"/>
    </row>
    <row r="125" spans="2:18" s="2" customFormat="1" ht="12.75">
      <c r="B125"/>
      <c r="C125"/>
      <c r="D125"/>
      <c r="E125"/>
      <c r="F125"/>
      <c r="G125"/>
      <c r="H125"/>
      <c r="I125" s="59"/>
      <c r="J125" s="59"/>
      <c r="K125" s="59"/>
      <c r="L125"/>
      <c r="M125"/>
      <c r="N125"/>
      <c r="O125" s="48"/>
      <c r="P125" s="48"/>
      <c r="Q125" s="48"/>
      <c r="R125" s="48"/>
    </row>
    <row r="126" spans="2:18" s="2" customFormat="1" ht="12.75">
      <c r="B126"/>
      <c r="C126"/>
      <c r="D126"/>
      <c r="E126"/>
      <c r="F126"/>
      <c r="G126"/>
      <c r="H126"/>
      <c r="I126" s="59"/>
      <c r="J126" s="59"/>
      <c r="K126" s="59"/>
      <c r="L126"/>
      <c r="M126"/>
      <c r="N126"/>
      <c r="O126" s="48"/>
      <c r="P126" s="48"/>
      <c r="Q126" s="48"/>
      <c r="R126" s="48"/>
    </row>
    <row r="127" spans="2:18" s="2" customFormat="1" ht="12.75">
      <c r="B127"/>
      <c r="C127"/>
      <c r="D127"/>
      <c r="E127"/>
      <c r="F127"/>
      <c r="G127"/>
      <c r="H127"/>
      <c r="I127" s="59"/>
      <c r="J127" s="59"/>
      <c r="K127" s="59"/>
      <c r="L127"/>
      <c r="M127"/>
      <c r="N127"/>
      <c r="O127" s="48"/>
      <c r="P127" s="48"/>
      <c r="Q127" s="48"/>
      <c r="R127" s="48"/>
    </row>
    <row r="128" spans="2:18" s="2" customFormat="1" ht="12.75">
      <c r="B128"/>
      <c r="C128"/>
      <c r="D128"/>
      <c r="E128"/>
      <c r="F128"/>
      <c r="G128"/>
      <c r="H128"/>
      <c r="I128" s="59"/>
      <c r="J128" s="59"/>
      <c r="K128" s="59"/>
      <c r="L128"/>
      <c r="M128"/>
      <c r="N128"/>
      <c r="O128" s="48"/>
      <c r="P128" s="48"/>
      <c r="Q128" s="48"/>
      <c r="R128" s="48"/>
    </row>
    <row r="129" spans="2:18" s="2" customFormat="1" ht="12.75">
      <c r="B129"/>
      <c r="C129"/>
      <c r="D129"/>
      <c r="E129"/>
      <c r="F129"/>
      <c r="G129"/>
      <c r="H129"/>
      <c r="I129" s="59"/>
      <c r="J129" s="59"/>
      <c r="K129" s="59"/>
      <c r="L129"/>
      <c r="M129"/>
      <c r="N129"/>
      <c r="O129" s="48"/>
      <c r="P129" s="48"/>
      <c r="Q129" s="48"/>
      <c r="R129" s="48"/>
    </row>
    <row r="130" spans="2:18" s="2" customFormat="1" ht="12.75">
      <c r="B130"/>
      <c r="C130"/>
      <c r="D130"/>
      <c r="E130"/>
      <c r="F130"/>
      <c r="G130"/>
      <c r="H130"/>
      <c r="I130" s="59"/>
      <c r="J130" s="59"/>
      <c r="K130" s="59"/>
      <c r="L130"/>
      <c r="M130"/>
      <c r="N130"/>
      <c r="O130" s="48"/>
      <c r="P130" s="48"/>
      <c r="Q130" s="48"/>
      <c r="R130" s="48"/>
    </row>
    <row r="131" spans="2:18" s="2" customFormat="1" ht="12.75">
      <c r="B131"/>
      <c r="C131"/>
      <c r="D131"/>
      <c r="E131"/>
      <c r="F131"/>
      <c r="G131"/>
      <c r="H131"/>
      <c r="I131" s="59"/>
      <c r="J131" s="59"/>
      <c r="K131" s="59"/>
      <c r="L131"/>
      <c r="M131"/>
      <c r="N131"/>
      <c r="O131" s="48"/>
      <c r="P131" s="48"/>
      <c r="Q131" s="48"/>
      <c r="R131" s="48"/>
    </row>
    <row r="132" spans="2:18" s="2" customFormat="1" ht="12.75">
      <c r="B132"/>
      <c r="C132"/>
      <c r="D132"/>
      <c r="E132"/>
      <c r="F132"/>
      <c r="G132"/>
      <c r="H132"/>
      <c r="I132" s="59"/>
      <c r="J132" s="59"/>
      <c r="K132" s="59"/>
      <c r="L132"/>
      <c r="M132"/>
      <c r="N132"/>
      <c r="O132" s="48"/>
      <c r="P132" s="48"/>
      <c r="Q132" s="48"/>
      <c r="R132" s="48"/>
    </row>
    <row r="133" spans="2:18" s="2" customFormat="1" ht="12.75">
      <c r="B133"/>
      <c r="C133"/>
      <c r="D133"/>
      <c r="E133"/>
      <c r="F133"/>
      <c r="G133"/>
      <c r="H133"/>
      <c r="I133" s="59"/>
      <c r="J133" s="59"/>
      <c r="K133" s="59"/>
      <c r="L133"/>
      <c r="M133"/>
      <c r="N133"/>
      <c r="O133" s="48"/>
      <c r="P133" s="48"/>
      <c r="Q133" s="48"/>
      <c r="R133" s="48"/>
    </row>
    <row r="134" spans="2:18" s="2" customFormat="1" ht="12.75">
      <c r="B134"/>
      <c r="C134"/>
      <c r="D134"/>
      <c r="E134"/>
      <c r="F134"/>
      <c r="G134"/>
      <c r="H134"/>
      <c r="I134" s="59"/>
      <c r="J134" s="59"/>
      <c r="K134" s="59"/>
      <c r="L134"/>
      <c r="M134"/>
      <c r="N134"/>
      <c r="O134" s="48"/>
      <c r="P134" s="48"/>
      <c r="Q134" s="48"/>
      <c r="R134" s="48"/>
    </row>
    <row r="135" spans="2:18" s="2" customFormat="1" ht="12.75">
      <c r="B135"/>
      <c r="C135"/>
      <c r="D135"/>
      <c r="E135"/>
      <c r="F135"/>
      <c r="G135"/>
      <c r="H135"/>
      <c r="I135" s="59"/>
      <c r="J135" s="59"/>
      <c r="K135" s="59"/>
      <c r="L135"/>
      <c r="M135"/>
      <c r="N135"/>
      <c r="O135" s="48"/>
      <c r="P135" s="48"/>
      <c r="Q135" s="48"/>
      <c r="R135" s="48"/>
    </row>
    <row r="136" spans="2:18" s="2" customFormat="1" ht="12.75">
      <c r="B136"/>
      <c r="C136"/>
      <c r="D136"/>
      <c r="E136"/>
      <c r="F136"/>
      <c r="G136"/>
      <c r="H136"/>
      <c r="I136" s="59"/>
      <c r="J136" s="59"/>
      <c r="K136" s="59"/>
      <c r="L136"/>
      <c r="M136"/>
      <c r="N136"/>
      <c r="O136" s="48"/>
      <c r="P136" s="48"/>
      <c r="Q136" s="48"/>
      <c r="R136" s="48"/>
    </row>
    <row r="137" spans="2:18" s="2" customFormat="1" ht="12.75">
      <c r="B137"/>
      <c r="C137"/>
      <c r="D137"/>
      <c r="E137"/>
      <c r="F137"/>
      <c r="G137"/>
      <c r="H137"/>
      <c r="I137" s="59"/>
      <c r="J137" s="59"/>
      <c r="K137" s="59"/>
      <c r="L137"/>
      <c r="M137"/>
      <c r="N137"/>
      <c r="O137" s="48"/>
      <c r="P137" s="48"/>
      <c r="Q137" s="48"/>
      <c r="R137" s="48"/>
    </row>
    <row r="138" spans="2:18" s="2" customFormat="1" ht="12.75">
      <c r="B138"/>
      <c r="C138"/>
      <c r="D138"/>
      <c r="E138"/>
      <c r="F138"/>
      <c r="G138"/>
      <c r="H138"/>
      <c r="I138" s="59"/>
      <c r="J138" s="59"/>
      <c r="K138" s="59"/>
      <c r="L138"/>
      <c r="M138"/>
      <c r="N138"/>
      <c r="O138" s="48"/>
      <c r="P138" s="48"/>
      <c r="Q138" s="48"/>
      <c r="R138" s="48"/>
    </row>
    <row r="139" spans="2:18" s="2" customFormat="1" ht="12.75">
      <c r="B139"/>
      <c r="C139"/>
      <c r="D139"/>
      <c r="E139"/>
      <c r="F139"/>
      <c r="G139"/>
      <c r="H139"/>
      <c r="I139" s="59"/>
      <c r="J139" s="59"/>
      <c r="K139" s="59"/>
      <c r="L139"/>
      <c r="M139"/>
      <c r="N139"/>
      <c r="O139" s="48"/>
      <c r="P139" s="48"/>
      <c r="Q139" s="48"/>
      <c r="R139" s="48"/>
    </row>
    <row r="140" spans="2:18" s="2" customFormat="1" ht="12.75">
      <c r="B140"/>
      <c r="C140"/>
      <c r="D140"/>
      <c r="E140"/>
      <c r="F140"/>
      <c r="G140"/>
      <c r="H140"/>
      <c r="I140" s="59"/>
      <c r="J140" s="59"/>
      <c r="K140" s="59"/>
      <c r="L140"/>
      <c r="M140"/>
      <c r="N140"/>
      <c r="O140" s="48"/>
      <c r="P140" s="48"/>
      <c r="Q140" s="48"/>
      <c r="R140" s="48"/>
    </row>
    <row r="141" spans="2:18" s="2" customFormat="1" ht="12.75">
      <c r="B141"/>
      <c r="C141"/>
      <c r="D141"/>
      <c r="E141"/>
      <c r="F141"/>
      <c r="G141"/>
      <c r="H141"/>
      <c r="I141" s="59"/>
      <c r="J141" s="59"/>
      <c r="K141" s="59"/>
      <c r="L141"/>
      <c r="M141"/>
      <c r="N141"/>
      <c r="O141" s="48"/>
      <c r="P141" s="48"/>
      <c r="Q141" s="48"/>
      <c r="R141" s="48"/>
    </row>
    <row r="142" spans="2:18" s="2" customFormat="1" ht="12.75">
      <c r="B142"/>
      <c r="C142"/>
      <c r="D142"/>
      <c r="E142"/>
      <c r="F142"/>
      <c r="G142"/>
      <c r="H142"/>
      <c r="I142" s="59"/>
      <c r="J142" s="59"/>
      <c r="K142" s="59"/>
      <c r="L142"/>
      <c r="M142"/>
      <c r="N142"/>
      <c r="O142" s="48"/>
      <c r="P142" s="48"/>
      <c r="Q142" s="48"/>
      <c r="R142" s="48"/>
    </row>
    <row r="143" spans="2:18" s="2" customFormat="1" ht="12.75">
      <c r="B143"/>
      <c r="C143"/>
      <c r="D143"/>
      <c r="E143"/>
      <c r="F143"/>
      <c r="G143"/>
      <c r="H143"/>
      <c r="I143" s="59"/>
      <c r="J143" s="59"/>
      <c r="K143" s="59"/>
      <c r="L143"/>
      <c r="M143"/>
      <c r="N143"/>
      <c r="O143" s="48"/>
      <c r="P143" s="48"/>
      <c r="Q143" s="48"/>
      <c r="R143" s="48"/>
    </row>
    <row r="144" spans="2:18" s="2" customFormat="1" ht="12.75">
      <c r="B144"/>
      <c r="C144"/>
      <c r="D144"/>
      <c r="E144"/>
      <c r="F144"/>
      <c r="G144"/>
      <c r="H144"/>
      <c r="I144" s="59"/>
      <c r="J144" s="59"/>
      <c r="K144" s="59"/>
      <c r="L144"/>
      <c r="M144"/>
      <c r="N144"/>
      <c r="O144" s="48"/>
      <c r="P144" s="48"/>
      <c r="Q144" s="48"/>
      <c r="R144" s="48"/>
    </row>
    <row r="145" spans="2:18" s="2" customFormat="1" ht="12.75">
      <c r="B145"/>
      <c r="C145"/>
      <c r="D145"/>
      <c r="E145"/>
      <c r="F145"/>
      <c r="G145"/>
      <c r="H145"/>
      <c r="I145" s="59"/>
      <c r="J145" s="59"/>
      <c r="K145" s="59"/>
      <c r="L145"/>
      <c r="M145"/>
      <c r="N145"/>
      <c r="O145" s="48"/>
      <c r="P145" s="48"/>
      <c r="Q145" s="48"/>
      <c r="R145" s="48"/>
    </row>
    <row r="146" spans="2:18" s="2" customFormat="1" ht="12.75">
      <c r="B146"/>
      <c r="C146"/>
      <c r="D146"/>
      <c r="E146"/>
      <c r="F146"/>
      <c r="G146"/>
      <c r="H146"/>
      <c r="I146" s="59"/>
      <c r="J146" s="59"/>
      <c r="K146" s="59"/>
      <c r="L146"/>
      <c r="M146"/>
      <c r="N146"/>
      <c r="O146" s="48"/>
      <c r="P146" s="48"/>
      <c r="Q146" s="48"/>
      <c r="R146" s="48"/>
    </row>
    <row r="147" spans="2:18" s="2" customFormat="1" ht="12.75">
      <c r="B147"/>
      <c r="C147"/>
      <c r="D147"/>
      <c r="E147"/>
      <c r="F147"/>
      <c r="G147"/>
      <c r="H147"/>
      <c r="I147" s="59"/>
      <c r="J147" s="59"/>
      <c r="K147" s="59"/>
      <c r="L147"/>
      <c r="M147"/>
      <c r="N147"/>
      <c r="O147" s="48"/>
      <c r="P147" s="48"/>
      <c r="Q147" s="48"/>
      <c r="R147" s="48"/>
    </row>
    <row r="148" spans="2:18" s="2" customFormat="1" ht="12.75">
      <c r="B148"/>
      <c r="C148"/>
      <c r="D148"/>
      <c r="E148"/>
      <c r="F148"/>
      <c r="G148"/>
      <c r="H148"/>
      <c r="I148" s="59"/>
      <c r="J148" s="59"/>
      <c r="K148" s="59"/>
      <c r="L148"/>
      <c r="M148"/>
      <c r="N148"/>
      <c r="O148" s="48"/>
      <c r="P148" s="48"/>
      <c r="Q148" s="48"/>
      <c r="R148" s="48"/>
    </row>
    <row r="149" spans="2:18" s="2" customFormat="1" ht="12.75">
      <c r="B149"/>
      <c r="C149"/>
      <c r="D149"/>
      <c r="E149"/>
      <c r="F149"/>
      <c r="G149"/>
      <c r="H149"/>
      <c r="I149" s="59"/>
      <c r="J149" s="59"/>
      <c r="K149" s="59"/>
      <c r="L149"/>
      <c r="M149"/>
      <c r="N149"/>
      <c r="O149" s="48"/>
      <c r="P149" s="48"/>
      <c r="Q149" s="48"/>
      <c r="R149" s="48"/>
    </row>
    <row r="150" spans="2:18" s="2" customFormat="1" ht="12.75">
      <c r="B150"/>
      <c r="C150"/>
      <c r="D150"/>
      <c r="E150"/>
      <c r="F150"/>
      <c r="G150"/>
      <c r="H150"/>
      <c r="I150" s="59"/>
      <c r="J150" s="59"/>
      <c r="K150" s="59"/>
      <c r="L150"/>
      <c r="M150"/>
      <c r="N150"/>
      <c r="O150" s="48"/>
      <c r="P150" s="48"/>
      <c r="Q150" s="48"/>
      <c r="R150" s="48"/>
    </row>
    <row r="151" spans="2:18" s="2" customFormat="1" ht="12.75">
      <c r="B151"/>
      <c r="C151"/>
      <c r="D151"/>
      <c r="E151"/>
      <c r="F151"/>
      <c r="G151"/>
      <c r="H151"/>
      <c r="I151" s="59"/>
      <c r="J151" s="59"/>
      <c r="K151" s="59"/>
      <c r="L151"/>
      <c r="M151"/>
      <c r="N151"/>
      <c r="O151" s="48"/>
      <c r="P151" s="48"/>
      <c r="Q151" s="48"/>
      <c r="R151" s="48"/>
    </row>
    <row r="152" spans="2:18" s="2" customFormat="1" ht="12.75">
      <c r="B152"/>
      <c r="C152"/>
      <c r="D152"/>
      <c r="E152"/>
      <c r="F152"/>
      <c r="G152"/>
      <c r="H152"/>
      <c r="I152" s="59"/>
      <c r="J152" s="59"/>
      <c r="K152" s="59"/>
      <c r="L152"/>
      <c r="M152"/>
      <c r="N152"/>
      <c r="O152" s="48"/>
      <c r="P152" s="48"/>
      <c r="Q152" s="48"/>
      <c r="R152" s="48"/>
    </row>
    <row r="153" spans="2:18" s="2" customFormat="1" ht="12.75">
      <c r="B153"/>
      <c r="C153"/>
      <c r="D153"/>
      <c r="E153"/>
      <c r="F153"/>
      <c r="G153"/>
      <c r="H153"/>
      <c r="I153" s="59"/>
      <c r="J153" s="59"/>
      <c r="K153" s="59"/>
      <c r="L153"/>
      <c r="M153"/>
      <c r="N153"/>
      <c r="O153" s="48"/>
      <c r="P153" s="48"/>
      <c r="Q153" s="48"/>
      <c r="R153" s="48"/>
    </row>
    <row r="154" spans="2:18" s="2" customFormat="1" ht="12.75">
      <c r="B154"/>
      <c r="C154"/>
      <c r="D154"/>
      <c r="E154"/>
      <c r="F154"/>
      <c r="G154"/>
      <c r="H154"/>
      <c r="I154" s="59"/>
      <c r="J154" s="59"/>
      <c r="K154" s="59"/>
      <c r="L154"/>
      <c r="M154"/>
      <c r="N154"/>
      <c r="O154" s="48"/>
      <c r="P154" s="48"/>
      <c r="Q154" s="48"/>
      <c r="R154" s="48"/>
    </row>
    <row r="155" spans="2:18" s="2" customFormat="1" ht="12.75">
      <c r="B155"/>
      <c r="C155"/>
      <c r="D155"/>
      <c r="E155"/>
      <c r="F155"/>
      <c r="G155"/>
      <c r="H155"/>
      <c r="I155" s="59"/>
      <c r="J155" s="59"/>
      <c r="K155" s="59"/>
      <c r="L155"/>
      <c r="M155"/>
      <c r="N155"/>
      <c r="O155" s="48"/>
      <c r="P155" s="48"/>
      <c r="Q155" s="48"/>
      <c r="R155" s="48"/>
    </row>
    <row r="156" spans="2:18" s="2" customFormat="1" ht="12.75">
      <c r="B156"/>
      <c r="C156"/>
      <c r="D156"/>
      <c r="E156"/>
      <c r="F156"/>
      <c r="G156"/>
      <c r="H156"/>
      <c r="I156" s="59"/>
      <c r="J156" s="59"/>
      <c r="K156" s="59"/>
      <c r="L156"/>
      <c r="M156"/>
      <c r="N156"/>
      <c r="O156" s="48"/>
      <c r="P156" s="48"/>
      <c r="Q156" s="48"/>
      <c r="R156" s="48"/>
    </row>
    <row r="157" spans="2:18" s="2" customFormat="1" ht="12.75">
      <c r="B157"/>
      <c r="C157"/>
      <c r="D157"/>
      <c r="E157"/>
      <c r="F157"/>
      <c r="G157"/>
      <c r="H157"/>
      <c r="I157" s="59"/>
      <c r="J157" s="59"/>
      <c r="K157" s="59"/>
      <c r="L157"/>
      <c r="M157"/>
      <c r="N157"/>
      <c r="O157" s="48"/>
      <c r="P157" s="48"/>
      <c r="Q157" s="48"/>
      <c r="R157" s="48"/>
    </row>
    <row r="158" spans="2:18" s="2" customFormat="1" ht="12.75">
      <c r="B158"/>
      <c r="C158"/>
      <c r="D158"/>
      <c r="E158"/>
      <c r="F158"/>
      <c r="G158"/>
      <c r="H158"/>
      <c r="I158" s="59"/>
      <c r="J158" s="59"/>
      <c r="K158" s="59"/>
      <c r="L158"/>
      <c r="M158"/>
      <c r="N158"/>
      <c r="O158" s="48"/>
      <c r="P158" s="48"/>
      <c r="Q158" s="48"/>
      <c r="R158" s="48"/>
    </row>
    <row r="159" spans="2:18" s="2" customFormat="1" ht="12.75">
      <c r="B159"/>
      <c r="C159"/>
      <c r="D159"/>
      <c r="E159"/>
      <c r="F159"/>
      <c r="G159"/>
      <c r="H159"/>
      <c r="I159" s="59"/>
      <c r="J159" s="59"/>
      <c r="K159" s="59"/>
      <c r="L159"/>
      <c r="M159"/>
      <c r="N159"/>
      <c r="O159" s="48"/>
      <c r="P159" s="48"/>
      <c r="Q159" s="48"/>
      <c r="R159" s="48"/>
    </row>
    <row r="160" spans="2:18" s="2" customFormat="1" ht="12.75">
      <c r="B160"/>
      <c r="C160"/>
      <c r="D160"/>
      <c r="E160"/>
      <c r="F160"/>
      <c r="G160"/>
      <c r="H160"/>
      <c r="I160" s="59"/>
      <c r="J160" s="59"/>
      <c r="K160" s="59"/>
      <c r="L160"/>
      <c r="M160"/>
      <c r="N160"/>
      <c r="O160" s="48"/>
      <c r="P160" s="48"/>
      <c r="Q160" s="48"/>
      <c r="R160" s="48"/>
    </row>
    <row r="161" spans="2:18" s="2" customFormat="1" ht="12.75">
      <c r="B161"/>
      <c r="C161"/>
      <c r="D161"/>
      <c r="E161"/>
      <c r="F161"/>
      <c r="G161"/>
      <c r="H161"/>
      <c r="I161" s="59"/>
      <c r="J161" s="59"/>
      <c r="K161" s="59"/>
      <c r="L161"/>
      <c r="M161"/>
      <c r="N161"/>
      <c r="O161" s="48"/>
      <c r="P161" s="48"/>
      <c r="Q161" s="48"/>
      <c r="R161" s="48"/>
    </row>
    <row r="162" spans="2:18" s="2" customFormat="1" ht="12.75">
      <c r="B162"/>
      <c r="C162"/>
      <c r="D162"/>
      <c r="E162"/>
      <c r="F162"/>
      <c r="G162"/>
      <c r="H162"/>
      <c r="I162" s="59"/>
      <c r="J162" s="59"/>
      <c r="K162" s="59"/>
      <c r="L162"/>
      <c r="M162"/>
      <c r="N162"/>
      <c r="O162" s="48"/>
      <c r="P162" s="48"/>
      <c r="Q162" s="48"/>
      <c r="R162" s="48"/>
    </row>
    <row r="163" spans="2:18" s="2" customFormat="1" ht="12.75">
      <c r="B163"/>
      <c r="C163"/>
      <c r="D163"/>
      <c r="E163"/>
      <c r="F163"/>
      <c r="G163"/>
      <c r="H163"/>
      <c r="I163" s="59"/>
      <c r="J163" s="59"/>
      <c r="K163" s="59"/>
      <c r="L163"/>
      <c r="M163"/>
      <c r="N163"/>
      <c r="O163" s="48"/>
      <c r="P163" s="48"/>
      <c r="Q163" s="48"/>
      <c r="R163" s="48"/>
    </row>
    <row r="164" spans="2:18" s="2" customFormat="1" ht="12.75">
      <c r="B164"/>
      <c r="C164"/>
      <c r="D164"/>
      <c r="E164"/>
      <c r="F164"/>
      <c r="G164"/>
      <c r="H164"/>
      <c r="I164" s="59"/>
      <c r="J164" s="59"/>
      <c r="K164" s="59"/>
      <c r="L164"/>
      <c r="M164"/>
      <c r="N164"/>
      <c r="O164" s="48"/>
      <c r="P164" s="48"/>
      <c r="Q164" s="48"/>
      <c r="R164" s="48"/>
    </row>
    <row r="165" spans="2:18" s="2" customFormat="1" ht="12.75">
      <c r="B165"/>
      <c r="C165"/>
      <c r="D165"/>
      <c r="E165"/>
      <c r="F165"/>
      <c r="G165"/>
      <c r="H165"/>
      <c r="I165" s="59"/>
      <c r="J165" s="59"/>
      <c r="K165" s="59"/>
      <c r="L165"/>
      <c r="M165"/>
      <c r="N165"/>
      <c r="O165" s="48"/>
      <c r="P165" s="48"/>
      <c r="Q165" s="48"/>
      <c r="R165" s="48"/>
    </row>
    <row r="166" spans="2:18" s="2" customFormat="1" ht="12.75">
      <c r="B166"/>
      <c r="C166"/>
      <c r="D166"/>
      <c r="E166"/>
      <c r="F166"/>
      <c r="G166"/>
      <c r="H166"/>
      <c r="I166" s="59"/>
      <c r="J166" s="59"/>
      <c r="K166" s="59"/>
      <c r="L166"/>
      <c r="M166"/>
      <c r="N166"/>
      <c r="O166" s="48"/>
      <c r="P166" s="48"/>
      <c r="Q166" s="48"/>
      <c r="R166" s="48"/>
    </row>
    <row r="167" spans="2:18" s="2" customFormat="1" ht="12.75">
      <c r="B167"/>
      <c r="C167"/>
      <c r="D167"/>
      <c r="E167"/>
      <c r="F167"/>
      <c r="G167"/>
      <c r="H167"/>
      <c r="I167" s="59"/>
      <c r="J167" s="59"/>
      <c r="K167" s="59"/>
      <c r="L167"/>
      <c r="M167"/>
      <c r="N167"/>
      <c r="O167" s="48"/>
      <c r="P167" s="48"/>
      <c r="Q167" s="48"/>
      <c r="R167" s="48"/>
    </row>
    <row r="168" spans="2:18" s="2" customFormat="1" ht="12.75">
      <c r="B168"/>
      <c r="C168"/>
      <c r="D168"/>
      <c r="E168"/>
      <c r="F168"/>
      <c r="G168"/>
      <c r="H168"/>
      <c r="I168" s="59"/>
      <c r="J168" s="59"/>
      <c r="K168" s="59"/>
      <c r="L168"/>
      <c r="M168"/>
      <c r="N16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