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<sst xmlns="http://schemas.openxmlformats.org/spreadsheetml/2006/main" count="184" uniqueCount="119">
  <si>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</si>
  <si>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</si>
  <si>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</si>
  <si>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</si>
  <si>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</si>
  <si>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</si>
  <si>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</si>
  <si>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</si>
  <si>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</si>
  <si>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</si>
  <si>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</si>
  <si>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</si>
  <si>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</si>
  <si>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</si>
  <si>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</si>
  <si>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</si>
  <si>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</si>
  <si>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</si>
  <si>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</si>
  <si>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</si>
  <si>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</si>
  <si>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</si>
  <si>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</si>
  <si>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</si>
  <si>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</si>
  <si>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</si>
  <si>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</si>
  <si>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</si>
  <si>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</si>
  <si>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</si>
  <si>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</si>
  <si>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</si>
  <si>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</si>
  <si>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</si>
  <si>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</si>
  <si>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</si>
  <si>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</si>
  <si>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</si>
  <si>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</si>
  <si>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</si>
  <si>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</si>
  <si>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</si>
  <si>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</si>
  <si>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</si>
  <si>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</si>
  <si>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</si>
  <si>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</si>
  <si>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</si>
  <si>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</si>
  <si>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</si>
  <si>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530010401</t>
  </si>
  <si>
    <t>1</t>
  </si>
  <si>
    <t xml:space="preserve">LEFTOVER ASPEN                </t>
  </si>
  <si>
    <t xml:space="preserve">SOCHA FORESTRY, INC.          </t>
  </si>
  <si>
    <t>530040401</t>
  </si>
  <si>
    <t>2</t>
  </si>
  <si>
    <t xml:space="preserve">SHANGRILA PINE II             </t>
  </si>
  <si>
    <t xml:space="preserve">KAPALLA LOGGING               </t>
  </si>
  <si>
    <t>530120401</t>
  </si>
  <si>
    <t xml:space="preserve">FORTY SOMETHING JACK PINE     </t>
  </si>
  <si>
    <t xml:space="preserve">A. LAMBERSON L.L.C.           </t>
  </si>
  <si>
    <t>530100401</t>
  </si>
  <si>
    <t xml:space="preserve">LONE APPLE TREE HARDWOODS     </t>
  </si>
  <si>
    <t>530090401</t>
  </si>
  <si>
    <t xml:space="preserve">R AND W ASPEN                 </t>
  </si>
  <si>
    <t>530160401</t>
  </si>
  <si>
    <t xml:space="preserve">SKULL &amp; NO BONES RED PINE     </t>
  </si>
  <si>
    <t xml:space="preserve">BISBALLE FOREST PRODUCTS      </t>
  </si>
  <si>
    <t>530030401</t>
  </si>
  <si>
    <t xml:space="preserve">THE ROCK HARDWOODS            </t>
  </si>
  <si>
    <t xml:space="preserve">AJD FOR/PRO                   </t>
  </si>
  <si>
    <t>530140401</t>
  </si>
  <si>
    <t xml:space="preserve">CLUTE CORNER HARDWOOD         </t>
  </si>
  <si>
    <t>530090501</t>
  </si>
  <si>
    <t xml:space="preserve">L/A CREEK RED PINE II         </t>
  </si>
  <si>
    <t xml:space="preserve">HILLMAN POWER COMPANY         </t>
  </si>
  <si>
    <t>530110401</t>
  </si>
  <si>
    <t xml:space="preserve">SOARING EAGLE HARDWOODS       </t>
  </si>
  <si>
    <t>530170401</t>
  </si>
  <si>
    <t xml:space="preserve">WHIP-POOR-WILL RED PINE       </t>
  </si>
  <si>
    <t>530180401</t>
  </si>
  <si>
    <t xml:space="preserve">YELLOW FEATHERED PINE         </t>
  </si>
  <si>
    <t>530150401</t>
  </si>
  <si>
    <t xml:space="preserve">MASON JAR PINE                </t>
  </si>
  <si>
    <t>530130501</t>
  </si>
  <si>
    <t xml:space="preserve">OLD PIPELINE ASPEN MIX        </t>
  </si>
  <si>
    <t xml:space="preserve">RANDY NASH                          </t>
  </si>
  <si>
    <t>530020501</t>
  </si>
  <si>
    <t xml:space="preserve">THE WITCH'S BROOM             </t>
  </si>
  <si>
    <t>530030501</t>
  </si>
  <si>
    <t xml:space="preserve">VALLEY COMBO                  </t>
  </si>
  <si>
    <t xml:space="preserve">E.H.TULGESTKA &amp; SONS          </t>
  </si>
  <si>
    <t>530160501</t>
  </si>
  <si>
    <t xml:space="preserve">BRUIN'S PINE                  </t>
  </si>
  <si>
    <t>530040501</t>
  </si>
  <si>
    <t xml:space="preserve">FORD LAKE RD. OAK             </t>
  </si>
  <si>
    <t xml:space="preserve">WHEELER'S WOLF LAKE SAWMILL   </t>
  </si>
  <si>
    <t>530180501</t>
  </si>
  <si>
    <t xml:space="preserve">MILE LONG PINE                </t>
  </si>
  <si>
    <t>530140501</t>
  </si>
  <si>
    <t xml:space="preserve">SQUAW ROOT OAK                </t>
  </si>
  <si>
    <t>530150501</t>
  </si>
  <si>
    <t xml:space="preserve">STANDBY PINE                  </t>
  </si>
  <si>
    <t xml:space="preserve">BIEWER SAWMILL INC            </t>
  </si>
  <si>
    <t>530050501</t>
  </si>
  <si>
    <t xml:space="preserve">BIRD TALLY HARDWOODS          </t>
  </si>
  <si>
    <t xml:space="preserve">WEYERHAEUSER                  </t>
  </si>
  <si>
    <t>530010501</t>
  </si>
  <si>
    <t xml:space="preserve">CAMP HARDWOODS                </t>
  </si>
  <si>
    <t>530100501</t>
  </si>
  <si>
    <t xml:space="preserve">GREEN TIMBERS HARDWOODS       </t>
  </si>
  <si>
    <t>530060501</t>
  </si>
  <si>
    <t xml:space="preserve">GRINDSTONE HARDWOOD           </t>
  </si>
  <si>
    <t>530040601</t>
  </si>
  <si>
    <t xml:space="preserve">NORTH ROAD 37 RED PINE        </t>
  </si>
  <si>
    <t xml:space="preserve">HIGHLAND TIMBER, INC.         </t>
  </si>
  <si>
    <t>530170501</t>
  </si>
  <si>
    <t xml:space="preserve">OSMUN ROAD HARDWOOD           </t>
  </si>
  <si>
    <t xml:space="preserve">                                  as of December 13,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</si>
</sst>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3.0039062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118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5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1815</v>
      </c>
      <c r="L17" s="30"/>
    </row>
    <row r="18" spans="4:12" ht="12.75">
      <c r="D18" s="12" t="s">
        <v>37</v>
      </c>
      <c r="G18" s="21">
        <f>DSUM(DATABASE,5,U15:U16)</f>
        <v>25958.2</v>
      </c>
      <c r="L18" s="30"/>
    </row>
    <row r="19" spans="4:12" ht="12.75">
      <c r="D19" s="12" t="s">
        <v>34</v>
      </c>
      <c r="G19" s="18">
        <f>DSUM(DATABASE,6,V15:V16)</f>
        <v>1296054.8000000003</v>
      </c>
      <c r="L19" s="30"/>
    </row>
    <row r="20" spans="4:12" ht="12.75">
      <c r="D20" s="12" t="s">
        <v>38</v>
      </c>
      <c r="G20" s="18">
        <f>DSUM(DATABASE,7,W15:W16)</f>
        <v>429783.76999999996</v>
      </c>
      <c r="L20" s="30"/>
    </row>
    <row r="21" spans="4:12" ht="12.75">
      <c r="D21" s="12" t="s">
        <v>35</v>
      </c>
      <c r="E21" s="22"/>
      <c r="F21" s="22"/>
      <c r="G21" s="18">
        <f>+G19-G20</f>
        <v>866271.0300000003</v>
      </c>
      <c r="L21" s="30"/>
    </row>
    <row r="22" spans="4:12" ht="12.75">
      <c r="D22" s="12" t="s">
        <v>44</v>
      </c>
      <c r="E22" s="22"/>
      <c r="F22" s="22"/>
      <c r="G22" s="45">
        <f>+G20/G19</f>
        <v>0.33160925757151616</v>
      </c>
      <c r="L22" s="30"/>
    </row>
    <row r="23" spans="4:12" ht="12.75">
      <c r="D23" s="12" t="s">
        <v>40</v>
      </c>
      <c r="E23" s="22"/>
      <c r="F23" s="22"/>
      <c r="G23" s="59">
        <v>39064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2.428209030948757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31</v>
      </c>
      <c r="F31" s="1">
        <v>619</v>
      </c>
      <c r="G31" s="37">
        <v>16578.53</v>
      </c>
      <c r="H31" s="37">
        <v>16578.53</v>
      </c>
      <c r="I31" s="47">
        <v>38112</v>
      </c>
      <c r="J31" s="47">
        <v>38898</v>
      </c>
      <c r="K31" s="47">
        <v>38898</v>
      </c>
      <c r="L31" s="30">
        <v>-166</v>
      </c>
      <c r="M31" s="30" t="s">
        <v>53</v>
      </c>
      <c r="N31" s="48">
        <v>786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17</v>
      </c>
      <c r="F32" s="1">
        <v>170</v>
      </c>
      <c r="G32" s="37">
        <v>6777.75</v>
      </c>
      <c r="H32" s="37">
        <v>6777.75</v>
      </c>
      <c r="I32" s="47">
        <v>38092</v>
      </c>
      <c r="J32" s="47">
        <v>38898</v>
      </c>
      <c r="K32" s="47">
        <v>38898</v>
      </c>
      <c r="L32" s="30">
        <v>-166</v>
      </c>
      <c r="M32" s="30" t="s">
        <v>57</v>
      </c>
      <c r="N32" s="48">
        <v>806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51</v>
      </c>
      <c r="D33" s="46" t="s">
        <v>59</v>
      </c>
      <c r="E33" s="1">
        <v>22</v>
      </c>
      <c r="F33" s="1">
        <v>533</v>
      </c>
      <c r="G33" s="37">
        <v>20351.7</v>
      </c>
      <c r="H33" s="37">
        <v>11193.44</v>
      </c>
      <c r="I33" s="47">
        <v>38335</v>
      </c>
      <c r="J33" s="47">
        <v>39082</v>
      </c>
      <c r="K33" s="47">
        <v>39082</v>
      </c>
      <c r="L33" s="30">
        <v>18</v>
      </c>
      <c r="M33" s="30" t="s">
        <v>60</v>
      </c>
      <c r="N33" s="48">
        <v>747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39</v>
      </c>
      <c r="F34" s="1">
        <v>396</v>
      </c>
      <c r="G34" s="37">
        <v>21180.69</v>
      </c>
      <c r="H34" s="37">
        <v>2118.07</v>
      </c>
      <c r="I34" s="47">
        <v>38328</v>
      </c>
      <c r="J34" s="47">
        <v>39082</v>
      </c>
      <c r="K34" s="47">
        <v>39082</v>
      </c>
      <c r="L34" s="30">
        <v>18</v>
      </c>
      <c r="M34" s="30" t="s">
        <v>53</v>
      </c>
      <c r="N34" s="48">
        <v>754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30</v>
      </c>
      <c r="F35" s="1">
        <v>311</v>
      </c>
      <c r="G35" s="37">
        <v>13085.43</v>
      </c>
      <c r="H35" s="37">
        <v>13085.43</v>
      </c>
      <c r="I35" s="47">
        <v>38328</v>
      </c>
      <c r="J35" s="47">
        <v>39082</v>
      </c>
      <c r="K35" s="47">
        <v>39082</v>
      </c>
      <c r="L35" s="30">
        <v>18</v>
      </c>
      <c r="M35" s="30" t="s">
        <v>53</v>
      </c>
      <c r="N35" s="48">
        <v>754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72</v>
      </c>
      <c r="F36" s="1">
        <v>952</v>
      </c>
      <c r="G36" s="37">
        <v>54000.73</v>
      </c>
      <c r="H36" s="37">
        <v>54000.73</v>
      </c>
      <c r="I36" s="47">
        <v>38359</v>
      </c>
      <c r="J36" s="47">
        <v>38898</v>
      </c>
      <c r="K36" s="47">
        <v>39082</v>
      </c>
      <c r="L36" s="30">
        <v>18</v>
      </c>
      <c r="M36" s="30" t="s">
        <v>67</v>
      </c>
      <c r="N36" s="48">
        <v>723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33</v>
      </c>
      <c r="F37" s="1">
        <v>272</v>
      </c>
      <c r="G37" s="37">
        <v>10067.15</v>
      </c>
      <c r="H37" s="37">
        <v>10067.15</v>
      </c>
      <c r="I37" s="47">
        <v>38232</v>
      </c>
      <c r="J37" s="47">
        <v>39082</v>
      </c>
      <c r="K37" s="47">
        <v>39082</v>
      </c>
      <c r="L37" s="30">
        <v>18</v>
      </c>
      <c r="M37" s="30" t="s">
        <v>70</v>
      </c>
      <c r="N37" s="48">
        <v>850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93</v>
      </c>
      <c r="F38" s="1">
        <v>1562</v>
      </c>
      <c r="G38" s="37">
        <v>95050.3</v>
      </c>
      <c r="H38" s="37">
        <v>9505.09</v>
      </c>
      <c r="I38" s="47">
        <v>38363</v>
      </c>
      <c r="J38" s="47">
        <v>39263</v>
      </c>
      <c r="K38" s="47">
        <v>39263</v>
      </c>
      <c r="L38" s="30">
        <v>199</v>
      </c>
      <c r="M38" s="30" t="s">
        <v>53</v>
      </c>
      <c r="N38" s="48">
        <v>900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20</v>
      </c>
      <c r="F39" s="1">
        <v>311</v>
      </c>
      <c r="G39" s="37">
        <v>18422.8</v>
      </c>
      <c r="H39" s="37">
        <v>1842.28</v>
      </c>
      <c r="I39" s="47">
        <v>38650</v>
      </c>
      <c r="J39" s="47">
        <v>39263</v>
      </c>
      <c r="K39" s="47">
        <v>39263</v>
      </c>
      <c r="L39" s="30">
        <v>199</v>
      </c>
      <c r="M39" s="30" t="s">
        <v>75</v>
      </c>
      <c r="N39" s="48">
        <v>613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40</v>
      </c>
      <c r="F40" s="1">
        <v>333</v>
      </c>
      <c r="G40" s="37">
        <v>17781.14</v>
      </c>
      <c r="H40" s="37">
        <v>2540.16</v>
      </c>
      <c r="I40" s="47">
        <v>38328</v>
      </c>
      <c r="J40" s="47">
        <v>38898</v>
      </c>
      <c r="K40" s="47">
        <v>39263</v>
      </c>
      <c r="L40" s="30">
        <v>199</v>
      </c>
      <c r="M40" s="30" t="s">
        <v>53</v>
      </c>
      <c r="N40" s="48">
        <v>935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126</v>
      </c>
      <c r="F41" s="1">
        <v>1840</v>
      </c>
      <c r="G41" s="37">
        <v>125919.12</v>
      </c>
      <c r="H41" s="37">
        <v>12591.91</v>
      </c>
      <c r="I41" s="47">
        <v>38356</v>
      </c>
      <c r="J41" s="47">
        <v>39263</v>
      </c>
      <c r="K41" s="47">
        <v>39263</v>
      </c>
      <c r="L41" s="5">
        <v>199</v>
      </c>
      <c r="M41" s="46" t="s">
        <v>67</v>
      </c>
      <c r="N41" s="2">
        <v>907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15</v>
      </c>
      <c r="F42" s="1">
        <v>504</v>
      </c>
      <c r="G42" s="37">
        <v>29784.44</v>
      </c>
      <c r="H42" s="37">
        <v>2978.44</v>
      </c>
      <c r="I42" s="47">
        <v>38356</v>
      </c>
      <c r="J42" s="47">
        <v>39263</v>
      </c>
      <c r="K42" s="47">
        <v>39263</v>
      </c>
      <c r="L42" s="30">
        <v>199</v>
      </c>
      <c r="M42" s="30" t="s">
        <v>67</v>
      </c>
      <c r="N42" s="48">
        <v>907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13</v>
      </c>
      <c r="F43" s="1">
        <v>152</v>
      </c>
      <c r="G43" s="37">
        <v>7419.43</v>
      </c>
      <c r="H43" s="37">
        <v>1059.92</v>
      </c>
      <c r="I43" s="47">
        <v>38373</v>
      </c>
      <c r="J43" s="47">
        <v>39082</v>
      </c>
      <c r="K43" s="47">
        <v>39447</v>
      </c>
      <c r="L43" s="30">
        <v>383</v>
      </c>
      <c r="M43" s="30" t="s">
        <v>67</v>
      </c>
      <c r="N43" s="48">
        <v>1074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51</v>
      </c>
      <c r="D44" s="2" t="s">
        <v>85</v>
      </c>
      <c r="E44" s="1">
        <v>49</v>
      </c>
      <c r="F44" s="1">
        <v>845</v>
      </c>
      <c r="G44" s="37">
        <v>33391.1</v>
      </c>
      <c r="H44" s="37">
        <v>3339.11</v>
      </c>
      <c r="I44" s="47">
        <v>38811</v>
      </c>
      <c r="J44" s="47">
        <v>39447</v>
      </c>
      <c r="K44" s="47">
        <v>39447</v>
      </c>
      <c r="L44" s="30">
        <v>383</v>
      </c>
      <c r="M44" s="30" t="s">
        <v>86</v>
      </c>
      <c r="N44" s="48">
        <v>636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25</v>
      </c>
      <c r="F45" s="1">
        <v>518</v>
      </c>
      <c r="G45" s="37">
        <v>10518.8</v>
      </c>
      <c r="H45" s="37">
        <v>1051.88</v>
      </c>
      <c r="I45" s="47">
        <v>38862</v>
      </c>
      <c r="J45" s="47">
        <v>39447</v>
      </c>
      <c r="K45" s="47">
        <v>39447</v>
      </c>
      <c r="L45" s="30">
        <v>383</v>
      </c>
      <c r="M45" s="30" t="s">
        <v>70</v>
      </c>
      <c r="N45" s="48">
        <v>585</v>
      </c>
      <c r="O45" s="48"/>
      <c r="P45" s="48"/>
      <c r="Q45" s="48"/>
      <c r="R45" s="48"/>
    </row>
    <row r="46" spans="2:18" s="2" customFormat="1" ht="9.75">
      <c r="B46" s="66" t="s">
        <v>89</v>
      </c>
      <c r="C46" s="64" t="s">
        <v>51</v>
      </c>
      <c r="D46" s="2" t="s">
        <v>90</v>
      </c>
      <c r="E46" s="1">
        <v>18</v>
      </c>
      <c r="F46" s="1">
        <v>297</v>
      </c>
      <c r="G46" s="37">
        <v>8785.75</v>
      </c>
      <c r="H46" s="37">
        <v>878.58</v>
      </c>
      <c r="I46" s="47">
        <v>38811</v>
      </c>
      <c r="J46" s="47">
        <v>39629</v>
      </c>
      <c r="K46" s="47">
        <v>39629</v>
      </c>
      <c r="L46" s="30">
        <v>565</v>
      </c>
      <c r="M46" s="30" t="s">
        <v>91</v>
      </c>
      <c r="N46" s="48">
        <v>818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51</v>
      </c>
      <c r="D47" s="2" t="s">
        <v>93</v>
      </c>
      <c r="E47" s="1">
        <v>61</v>
      </c>
      <c r="F47" s="1">
        <v>867</v>
      </c>
      <c r="G47" s="37">
        <v>35848.63</v>
      </c>
      <c r="H47" s="37">
        <v>3584.86</v>
      </c>
      <c r="I47" s="47">
        <v>38904</v>
      </c>
      <c r="J47" s="47">
        <v>39813</v>
      </c>
      <c r="K47" s="47">
        <v>39813</v>
      </c>
      <c r="L47" s="30">
        <v>749</v>
      </c>
      <c r="M47" s="30" t="s">
        <v>67</v>
      </c>
      <c r="N47" s="48">
        <v>909</v>
      </c>
      <c r="O47" s="48"/>
      <c r="P47" s="48"/>
      <c r="Q47" s="48"/>
      <c r="R47" s="48"/>
    </row>
    <row r="48" spans="2:18" s="2" customFormat="1" ht="9.75">
      <c r="B48" s="66" t="s">
        <v>94</v>
      </c>
      <c r="C48" s="64" t="s">
        <v>51</v>
      </c>
      <c r="D48" s="2" t="s">
        <v>95</v>
      </c>
      <c r="E48" s="1">
        <v>18</v>
      </c>
      <c r="F48" s="1">
        <v>148</v>
      </c>
      <c r="G48" s="37">
        <v>10609.1</v>
      </c>
      <c r="H48" s="37">
        <v>1060.91</v>
      </c>
      <c r="I48" s="47">
        <v>38887</v>
      </c>
      <c r="J48" s="47">
        <v>39813</v>
      </c>
      <c r="K48" s="47">
        <v>39813</v>
      </c>
      <c r="L48" s="30">
        <v>749</v>
      </c>
      <c r="M48" s="30" t="s">
        <v>96</v>
      </c>
      <c r="N48" s="48">
        <v>926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94</v>
      </c>
      <c r="F49" s="1">
        <v>1337</v>
      </c>
      <c r="G49" s="37">
        <v>75685.74</v>
      </c>
      <c r="H49" s="37">
        <v>7568.57</v>
      </c>
      <c r="I49" s="47">
        <v>38904</v>
      </c>
      <c r="J49" s="47">
        <v>39813</v>
      </c>
      <c r="K49" s="47">
        <v>39813</v>
      </c>
      <c r="L49" s="30">
        <v>749</v>
      </c>
      <c r="M49" s="30" t="s">
        <v>67</v>
      </c>
      <c r="N49" s="48">
        <v>909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51</v>
      </c>
      <c r="D50" s="2" t="s">
        <v>100</v>
      </c>
      <c r="E50" s="1">
        <v>40</v>
      </c>
      <c r="F50" s="1">
        <v>429</v>
      </c>
      <c r="G50" s="37">
        <v>26851.8</v>
      </c>
      <c r="H50" s="37">
        <v>2685.18</v>
      </c>
      <c r="I50" s="47">
        <v>38811</v>
      </c>
      <c r="J50" s="47">
        <v>39813</v>
      </c>
      <c r="K50" s="47">
        <v>39813</v>
      </c>
      <c r="L50" s="30">
        <v>749</v>
      </c>
      <c r="M50" s="30" t="s">
        <v>91</v>
      </c>
      <c r="N50" s="48">
        <v>1002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26</v>
      </c>
      <c r="F51" s="1">
        <v>341.2</v>
      </c>
      <c r="G51" s="37">
        <v>13294.55</v>
      </c>
      <c r="H51" s="37">
        <v>1229.13</v>
      </c>
      <c r="I51" s="47">
        <v>38897</v>
      </c>
      <c r="J51" s="47">
        <v>39813</v>
      </c>
      <c r="K51" s="47">
        <v>39813</v>
      </c>
      <c r="L51" s="30">
        <v>749</v>
      </c>
      <c r="M51" s="30" t="s">
        <v>103</v>
      </c>
      <c r="N51" s="48">
        <v>916</v>
      </c>
      <c r="O51" s="48"/>
      <c r="P51" s="48"/>
      <c r="Q51" s="48"/>
      <c r="R51" s="48"/>
    </row>
    <row r="52" spans="2:18" s="2" customFormat="1" ht="9.75">
      <c r="B52" s="66" t="s">
        <v>104</v>
      </c>
      <c r="C52" s="64" t="s">
        <v>51</v>
      </c>
      <c r="D52" s="2" t="s">
        <v>105</v>
      </c>
      <c r="E52" s="1">
        <v>208</v>
      </c>
      <c r="F52" s="1">
        <v>2678</v>
      </c>
      <c r="G52" s="37">
        <v>110995.3</v>
      </c>
      <c r="H52" s="37">
        <v>110995.3</v>
      </c>
      <c r="I52" s="47">
        <v>38875</v>
      </c>
      <c r="J52" s="47">
        <v>39994</v>
      </c>
      <c r="K52" s="47">
        <v>39994</v>
      </c>
      <c r="L52" s="30">
        <v>930</v>
      </c>
      <c r="M52" s="30" t="s">
        <v>106</v>
      </c>
      <c r="N52" s="48">
        <v>1119</v>
      </c>
      <c r="O52" s="48"/>
      <c r="P52" s="48"/>
      <c r="Q52" s="48"/>
      <c r="R52" s="48"/>
    </row>
    <row r="53" spans="2:18" s="2" customFormat="1" ht="9.75">
      <c r="B53" s="66" t="s">
        <v>107</v>
      </c>
      <c r="C53" s="64" t="s">
        <v>51</v>
      </c>
      <c r="D53" s="2" t="s">
        <v>108</v>
      </c>
      <c r="E53" s="1">
        <v>181</v>
      </c>
      <c r="F53" s="1">
        <v>2496</v>
      </c>
      <c r="G53" s="37">
        <v>128520.9</v>
      </c>
      <c r="H53" s="37">
        <v>12852.09</v>
      </c>
      <c r="I53" s="47">
        <v>38895</v>
      </c>
      <c r="J53" s="47">
        <v>39994</v>
      </c>
      <c r="K53" s="47">
        <v>39994</v>
      </c>
      <c r="L53" s="30">
        <v>930</v>
      </c>
      <c r="M53" s="30" t="s">
        <v>96</v>
      </c>
      <c r="N53" s="48">
        <v>1099</v>
      </c>
      <c r="O53" s="48"/>
      <c r="P53" s="48"/>
      <c r="Q53" s="48"/>
      <c r="R53" s="48"/>
    </row>
    <row r="54" spans="2:18" s="2" customFormat="1" ht="9.75">
      <c r="B54" s="66" t="s">
        <v>109</v>
      </c>
      <c r="C54" s="64" t="s">
        <v>51</v>
      </c>
      <c r="D54" s="2" t="s">
        <v>110</v>
      </c>
      <c r="E54" s="1">
        <v>115</v>
      </c>
      <c r="F54" s="1">
        <v>805</v>
      </c>
      <c r="G54" s="37">
        <v>46762.87</v>
      </c>
      <c r="H54" s="37">
        <v>46762.87</v>
      </c>
      <c r="I54" s="47">
        <v>38895</v>
      </c>
      <c r="J54" s="47">
        <v>39994</v>
      </c>
      <c r="K54" s="47">
        <v>39994</v>
      </c>
      <c r="L54" s="30">
        <v>930</v>
      </c>
      <c r="M54" s="30" t="s">
        <v>106</v>
      </c>
      <c r="N54" s="48">
        <v>1099</v>
      </c>
      <c r="O54" s="48"/>
      <c r="P54" s="48"/>
      <c r="Q54" s="48"/>
      <c r="R54" s="48"/>
    </row>
    <row r="55" spans="2:18" s="2" customFormat="1" ht="9.75">
      <c r="B55" s="66" t="s">
        <v>111</v>
      </c>
      <c r="C55" s="64" t="s">
        <v>51</v>
      </c>
      <c r="D55" s="2" t="s">
        <v>112</v>
      </c>
      <c r="E55" s="1">
        <v>128</v>
      </c>
      <c r="F55" s="1">
        <v>1358</v>
      </c>
      <c r="G55" s="37">
        <v>56897.3</v>
      </c>
      <c r="H55" s="37">
        <v>5689.73</v>
      </c>
      <c r="I55" s="47">
        <v>38875</v>
      </c>
      <c r="J55" s="47">
        <v>39994</v>
      </c>
      <c r="K55" s="47">
        <v>39994</v>
      </c>
      <c r="L55" s="30">
        <v>930</v>
      </c>
      <c r="M55" s="30" t="s">
        <v>91</v>
      </c>
      <c r="N55" s="48">
        <v>1119</v>
      </c>
      <c r="O55" s="48"/>
      <c r="P55" s="48"/>
      <c r="Q55" s="48"/>
      <c r="R55" s="48"/>
    </row>
    <row r="56" spans="2:18" s="2" customFormat="1" ht="9.75">
      <c r="B56" s="66" t="s">
        <v>113</v>
      </c>
      <c r="C56" s="64" t="s">
        <v>51</v>
      </c>
      <c r="D56" s="2" t="s">
        <v>114</v>
      </c>
      <c r="E56" s="1">
        <v>39</v>
      </c>
      <c r="F56" s="1">
        <v>1952</v>
      </c>
      <c r="G56" s="37">
        <v>143998.2</v>
      </c>
      <c r="H56" s="37">
        <v>71999.1</v>
      </c>
      <c r="I56" s="47">
        <v>39056</v>
      </c>
      <c r="J56" s="47">
        <v>39994</v>
      </c>
      <c r="K56" s="47">
        <v>39994</v>
      </c>
      <c r="L56" s="30">
        <v>930</v>
      </c>
      <c r="M56" s="30" t="s">
        <v>115</v>
      </c>
      <c r="N56" s="48">
        <v>938</v>
      </c>
      <c r="O56" s="48"/>
      <c r="P56" s="48"/>
      <c r="Q56" s="48"/>
      <c r="R56" s="48"/>
    </row>
    <row r="57" spans="2:18" s="2" customFormat="1" ht="9.75">
      <c r="B57" s="66" t="s">
        <v>116</v>
      </c>
      <c r="C57" s="64" t="s">
        <v>51</v>
      </c>
      <c r="D57" s="2" t="s">
        <v>117</v>
      </c>
      <c r="E57" s="1">
        <v>262</v>
      </c>
      <c r="F57" s="1">
        <v>3932</v>
      </c>
      <c r="G57" s="37">
        <v>157475.55</v>
      </c>
      <c r="H57" s="37">
        <v>15747.56</v>
      </c>
      <c r="I57" s="47">
        <v>38895</v>
      </c>
      <c r="J57" s="47">
        <v>39994</v>
      </c>
      <c r="K57" s="47">
        <v>39994</v>
      </c>
      <c r="L57" s="30">
        <v>930</v>
      </c>
      <c r="M57" s="30" t="s">
        <v>70</v>
      </c>
      <c r="N57" s="48">
        <v>1099</v>
      </c>
      <c r="O57" s="48"/>
      <c r="P57" s="48"/>
      <c r="Q57" s="48"/>
      <c r="R57" s="48"/>
    </row>
    <row r="58" spans="2:18" s="2" customFormat="1" ht="9.75">
      <c r="B58" s="66"/>
      <c r="C58" s="64"/>
      <c r="E58" s="1"/>
      <c r="F58" s="1"/>
      <c r="G58" s="37"/>
      <c r="H58" s="37"/>
      <c r="I58" s="47"/>
      <c r="J58" s="47"/>
      <c r="K58" s="47"/>
      <c r="L58" s="30"/>
      <c r="M58" s="30"/>
      <c r="N58" s="48"/>
      <c r="O58" s="48"/>
      <c r="P58" s="48"/>
      <c r="Q58" s="48"/>
      <c r="R58" s="48"/>
    </row>
    <row r="59" spans="2:18" s="2" customFormat="1" ht="9.7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9.7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9.7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9.7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9.7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