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<sst xmlns="http://schemas.openxmlformats.org/spreadsheetml/2006/main" count="212" uniqueCount="142">
  <si>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</si>
  <si>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</si>
  <si>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</si>
  <si>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</si>
  <si>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</si>
  <si>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</si>
  <si>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</si>
  <si>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</si>
  <si>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</si>
  <si>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</si>
  <si>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</si>
  <si>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</si>
  <si>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</si>
  <si>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</si>
  <si>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</si>
  <si>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</si>
  <si>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</si>
  <si>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</si>
  <si>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</si>
  <si>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</si>
  <si>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</si>
  <si>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</si>
  <si>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</si>
  <si>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</si>
  <si>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</si>
  <si>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</si>
  <si>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</si>
  <si>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</si>
  <si>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</si>
  <si>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</si>
  <si>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</si>
  <si>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</si>
  <si>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</si>
  <si>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</si>
  <si>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</si>
  <si>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</si>
  <si>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</si>
  <si>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</si>
  <si>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</si>
  <si>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</si>
  <si>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</si>
  <si>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</si>
  <si>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</si>
  <si>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</si>
  <si>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</si>
  <si>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</si>
  <si>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March 14, 2001</t>
    </r>
  </si>
  <si>
    <t>WEYERHAEUSER COMPANY</t>
  </si>
  <si>
    <t>HYDROLAKE LEASING</t>
  </si>
  <si>
    <t>BIEWER SAWMILL</t>
  </si>
  <si>
    <t>GEORGIA-PACIFIC</t>
  </si>
  <si>
    <t>ROBERT CRAWFORD</t>
  </si>
  <si>
    <t>AJD FOR/PRO</t>
  </si>
  <si>
    <t>PAYLESS AG PRODUCTS</t>
  </si>
  <si>
    <t>S.D. WARREN</t>
  </si>
  <si>
    <t>B &amp; M WOOD PRODUCTS</t>
  </si>
  <si>
    <t>NORTHERN TIMBERLANDS INC</t>
  </si>
  <si>
    <t>PINE TECH</t>
  </si>
  <si>
    <t>T.R.TIMBER COMPANY</t>
  </si>
  <si>
    <t>MID MICHIGAN LOGGING</t>
  </si>
  <si>
    <t>MYERS LOGGING</t>
  </si>
  <si>
    <t>MUMA C.M. FOR/PRO</t>
  </si>
  <si>
    <t>OUTMAN FOR/PRO</t>
  </si>
  <si>
    <t>SHAWN MUMA LOGGING</t>
  </si>
  <si>
    <t>WHITTAKER TIMBER</t>
  </si>
  <si>
    <t>Open Contract Analysis for the Roscommon Forest Management Unit</t>
  </si>
  <si>
    <t>BLOCK 926</t>
  </si>
  <si>
    <t>BLOCK 933</t>
  </si>
  <si>
    <t>BLOCK 941</t>
  </si>
  <si>
    <t>T.R. TIMBER COMPANY</t>
  </si>
  <si>
    <t>BLOCK 960</t>
  </si>
  <si>
    <t>BLOCK 945</t>
  </si>
  <si>
    <t>BLOCK 946</t>
  </si>
  <si>
    <t>BLOCK 947</t>
  </si>
  <si>
    <t>BLOCK 949</t>
  </si>
  <si>
    <t>J.L. MILLER CONTRACTORS</t>
  </si>
  <si>
    <t>BLOCK 957</t>
  </si>
  <si>
    <t>BLOCK 962</t>
  </si>
  <si>
    <t>BLOCK 972</t>
  </si>
  <si>
    <t>BLOCK 965</t>
  </si>
  <si>
    <t>BLOCK  964</t>
  </si>
  <si>
    <t>BLOCK 903</t>
  </si>
  <si>
    <t>BLOCK 920</t>
  </si>
  <si>
    <t>BLOCK 922</t>
  </si>
  <si>
    <t>BLOCK 928</t>
  </si>
  <si>
    <t>BLOCK 929</t>
  </si>
  <si>
    <t>BREAK UP BLOCK 927</t>
  </si>
  <si>
    <t>BLOCK 1009</t>
  </si>
  <si>
    <t>BLOCK 930</t>
  </si>
  <si>
    <t>BLOCK 936</t>
  </si>
  <si>
    <t>BLOCK 937 DUNHAM LKE #1</t>
  </si>
  <si>
    <t>BLOCK 966</t>
  </si>
  <si>
    <t>BLOCK 967</t>
  </si>
  <si>
    <t>BLOCK 969</t>
  </si>
  <si>
    <t>BLOCK 974</t>
  </si>
  <si>
    <t>BLOCK 975</t>
  </si>
  <si>
    <t>BLOCK 976</t>
  </si>
  <si>
    <t>BLOCK 977</t>
  </si>
  <si>
    <t>BLOCK 978</t>
  </si>
  <si>
    <t>BLOCK 979</t>
  </si>
  <si>
    <t>BLOCK 980</t>
  </si>
  <si>
    <t>BLOCK 981</t>
  </si>
  <si>
    <t>BLOCK 940</t>
  </si>
  <si>
    <t>BLOCK 982</t>
  </si>
  <si>
    <t>BLOCK 983</t>
  </si>
  <si>
    <t>BLOCK 984</t>
  </si>
  <si>
    <t>BLOCK 986</t>
  </si>
  <si>
    <t>BLOCK 988</t>
  </si>
  <si>
    <t>BLOCK 990</t>
  </si>
  <si>
    <t>BLOCK 992</t>
  </si>
  <si>
    <t>BREAK-UP BLOCK 989</t>
  </si>
  <si>
    <t>BREAK UP BLOCK 913</t>
  </si>
  <si>
    <t>BLOCK 1004</t>
  </si>
  <si>
    <t>BLOCK 1002</t>
  </si>
  <si>
    <t>BLOCK 1003</t>
  </si>
  <si>
    <t>BLOCK 1007</t>
  </si>
  <si>
    <t>BLOCK 1008</t>
  </si>
  <si>
    <t>BLOCK 956</t>
  </si>
  <si>
    <t>BLOCK 991</t>
  </si>
  <si>
    <t>BLOCK 994</t>
  </si>
  <si>
    <t>BLOCK 996</t>
  </si>
  <si>
    <t>BLOCK 997</t>
  </si>
  <si>
    <t>BLOCK 998</t>
  </si>
  <si>
    <t>BLOCK 999</t>
  </si>
  <si>
    <t>BLOCK 1017</t>
  </si>
  <si>
    <t>BLOCK 1024</t>
  </si>
  <si>
    <t>BLOCK 1025</t>
  </si>
  <si>
    <t>BLOCK 1000</t>
  </si>
  <si>
    <t>BLOCK 1001</t>
  </si>
  <si>
    <t>BLOCK 1005</t>
  </si>
  <si>
    <t>BLOCK 1006</t>
  </si>
  <si>
    <t>BLOCK 1010</t>
  </si>
  <si>
    <t>BLOCK 1011</t>
  </si>
  <si>
    <t>BLOCK 1012</t>
  </si>
  <si>
    <t>BLOCK 1015</t>
  </si>
  <si>
    <t>BLOCK 1014</t>
  </si>
  <si>
    <t>BLOCK 1016</t>
  </si>
  <si>
    <t>BLOCK 1019</t>
  </si>
  <si>
    <t>BLOCK 1020</t>
  </si>
  <si>
    <t>BLOCK 1021</t>
  </si>
  <si>
    <t>BLOCK 1022</t>
  </si>
  <si>
    <t>BLOCK 1026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</si>
</sst>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65</v>
      </c>
      <c r="L1" s="30"/>
    </row>
    <row r="2" spans="4:12" ht="8.25" customHeight="1">
      <c r="D2" s="20"/>
      <c r="L2" s="30"/>
    </row>
    <row r="3" spans="4:12" ht="14.25" customHeight="1">
      <c r="D3" s="28" t="s">
        <v>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74</v>
      </c>
      <c r="L16" s="30"/>
    </row>
    <row r="17" spans="4:12" ht="12.75">
      <c r="D17" s="12" t="s">
        <v>36</v>
      </c>
      <c r="G17" s="21">
        <f>DSUM(DATABASE,4,$T$13:$T$14)</f>
        <v>9245.5</v>
      </c>
      <c r="L17" s="30"/>
    </row>
    <row r="18" spans="4:12" ht="12.75">
      <c r="D18" s="12" t="s">
        <v>37</v>
      </c>
      <c r="G18" s="21">
        <f>DSUM(DATABASE,5,$T$13:$T$14)</f>
        <v>146331.88999999998</v>
      </c>
      <c r="L18" s="30"/>
    </row>
    <row r="19" spans="4:12" ht="12.75">
      <c r="D19" s="12" t="s">
        <v>34</v>
      </c>
      <c r="G19" s="18">
        <f>DSUM(DATABASE,6,$T$13:$T$14)</f>
        <v>5855490.490000002</v>
      </c>
      <c r="L19" s="30"/>
    </row>
    <row r="20" spans="4:12" ht="12.75">
      <c r="D20" s="12" t="s">
        <v>38</v>
      </c>
      <c r="G20" s="18">
        <f>DSUM(DATABASE,7,$T$13:$T$14)</f>
        <v>2828925.86</v>
      </c>
      <c r="L20" s="30"/>
    </row>
    <row r="21" spans="4:12" ht="12.75">
      <c r="D21" s="12" t="s">
        <v>35</v>
      </c>
      <c r="E21" s="22"/>
      <c r="F21" s="22"/>
      <c r="G21" s="18">
        <f>+G19-G20</f>
        <v>3026564.630000002</v>
      </c>
      <c r="L21" s="30"/>
    </row>
    <row r="22" spans="4:12" ht="12.75">
      <c r="D22" s="12" t="s">
        <v>44</v>
      </c>
      <c r="E22" s="22"/>
      <c r="F22" s="22"/>
      <c r="G22" s="45">
        <f>+G20/G19</f>
        <v>0.48312363666736974</v>
      </c>
      <c r="L22" s="30"/>
    </row>
    <row r="23" spans="4:12" ht="12.75">
      <c r="D23" s="12" t="s">
        <v>40</v>
      </c>
      <c r="E23" s="22"/>
      <c r="F23" s="22"/>
      <c r="G23" s="59">
        <f>DATE(2001,3,14)</f>
        <v>36964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2.1920770085153647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710089801</v>
      </c>
      <c r="C31" s="65">
        <v>1</v>
      </c>
      <c r="D31" s="46" t="s">
        <v>66</v>
      </c>
      <c r="E31" s="1">
        <v>152</v>
      </c>
      <c r="F31" s="1">
        <v>3255</v>
      </c>
      <c r="G31" s="37">
        <v>132543.6</v>
      </c>
      <c r="H31" s="37">
        <v>132543.6</v>
      </c>
      <c r="I31" s="47">
        <v>36005</v>
      </c>
      <c r="J31" s="47">
        <v>36799</v>
      </c>
      <c r="K31" s="47">
        <v>36799</v>
      </c>
      <c r="L31" s="30">
        <v>-165</v>
      </c>
      <c r="M31" s="30" t="s">
        <v>52</v>
      </c>
      <c r="N31" s="48">
        <v>794</v>
      </c>
      <c r="O31" s="48"/>
      <c r="P31" s="48"/>
      <c r="Q31" s="48"/>
      <c r="R31" s="48"/>
    </row>
    <row r="32" spans="2:18" s="2" customFormat="1" ht="9.75">
      <c r="B32" s="65">
        <v>710159801</v>
      </c>
      <c r="C32" s="65">
        <v>1</v>
      </c>
      <c r="D32" s="46" t="s">
        <v>67</v>
      </c>
      <c r="E32" s="1">
        <v>46</v>
      </c>
      <c r="F32" s="1">
        <v>1562.2</v>
      </c>
      <c r="G32" s="37">
        <v>86511.01</v>
      </c>
      <c r="H32" s="37">
        <v>86511.01</v>
      </c>
      <c r="I32" s="47">
        <v>36067</v>
      </c>
      <c r="J32" s="47">
        <v>36799</v>
      </c>
      <c r="K32" s="47">
        <v>36799</v>
      </c>
      <c r="L32" s="30">
        <v>-165</v>
      </c>
      <c r="M32" s="30" t="s">
        <v>52</v>
      </c>
      <c r="N32" s="48">
        <v>732</v>
      </c>
      <c r="O32" s="48"/>
      <c r="P32" s="48"/>
      <c r="Q32" s="48"/>
      <c r="R32" s="48"/>
    </row>
    <row r="33" spans="2:18" s="2" customFormat="1" ht="9.75">
      <c r="B33" s="65">
        <v>710239801</v>
      </c>
      <c r="C33" s="65">
        <v>1</v>
      </c>
      <c r="D33" s="46" t="s">
        <v>68</v>
      </c>
      <c r="E33" s="1">
        <v>40</v>
      </c>
      <c r="F33" s="1">
        <v>1845.6</v>
      </c>
      <c r="G33" s="37">
        <v>57342.06</v>
      </c>
      <c r="H33" s="37">
        <v>43006.53</v>
      </c>
      <c r="I33" s="47">
        <v>36087</v>
      </c>
      <c r="J33" s="47">
        <v>36891</v>
      </c>
      <c r="K33" s="47">
        <v>36891</v>
      </c>
      <c r="L33" s="30">
        <v>-73</v>
      </c>
      <c r="M33" s="30" t="s">
        <v>69</v>
      </c>
      <c r="N33" s="48">
        <v>804</v>
      </c>
      <c r="O33" s="48"/>
      <c r="P33" s="48"/>
      <c r="Q33" s="48"/>
      <c r="R33" s="48"/>
    </row>
    <row r="34" spans="2:18" s="2" customFormat="1" ht="9.75">
      <c r="B34" s="65">
        <v>710429801</v>
      </c>
      <c r="C34" s="65">
        <v>1</v>
      </c>
      <c r="D34" s="46" t="s">
        <v>70</v>
      </c>
      <c r="E34" s="1">
        <v>226</v>
      </c>
      <c r="F34" s="1">
        <v>2428.9</v>
      </c>
      <c r="G34" s="37">
        <v>174146.4</v>
      </c>
      <c r="H34" s="37">
        <v>174146.4</v>
      </c>
      <c r="I34" s="47">
        <v>36249</v>
      </c>
      <c r="J34" s="47">
        <v>36971</v>
      </c>
      <c r="K34" s="47">
        <v>36971</v>
      </c>
      <c r="L34" s="30">
        <v>7</v>
      </c>
      <c r="M34" s="30" t="s">
        <v>49</v>
      </c>
      <c r="N34" s="48">
        <v>722</v>
      </c>
      <c r="O34" s="48"/>
      <c r="P34" s="48"/>
      <c r="Q34" s="48"/>
      <c r="R34" s="48"/>
    </row>
    <row r="35" spans="2:18" s="2" customFormat="1" ht="9.75">
      <c r="B35" s="65">
        <v>710279801</v>
      </c>
      <c r="C35" s="65">
        <v>1</v>
      </c>
      <c r="D35" s="46" t="s">
        <v>71</v>
      </c>
      <c r="E35" s="1">
        <v>146</v>
      </c>
      <c r="F35" s="1">
        <v>2255.2</v>
      </c>
      <c r="G35" s="37">
        <v>68711.65</v>
      </c>
      <c r="H35" s="37">
        <v>68711.65</v>
      </c>
      <c r="I35" s="47">
        <v>36227</v>
      </c>
      <c r="J35" s="47">
        <v>36981</v>
      </c>
      <c r="K35" s="47">
        <v>36981</v>
      </c>
      <c r="L35" s="30">
        <v>17</v>
      </c>
      <c r="M35" s="30" t="s">
        <v>61</v>
      </c>
      <c r="N35" s="48">
        <v>754</v>
      </c>
      <c r="O35" s="48"/>
      <c r="P35" s="48"/>
      <c r="Q35" s="48"/>
      <c r="R35" s="48"/>
    </row>
    <row r="36" spans="2:18" s="2" customFormat="1" ht="9.75">
      <c r="B36" s="65">
        <v>710289801</v>
      </c>
      <c r="C36" s="65">
        <v>1</v>
      </c>
      <c r="D36" s="46" t="s">
        <v>72</v>
      </c>
      <c r="E36" s="1">
        <v>93</v>
      </c>
      <c r="F36" s="1">
        <v>1154</v>
      </c>
      <c r="G36" s="37">
        <v>35481.45</v>
      </c>
      <c r="H36" s="37">
        <v>35481.45</v>
      </c>
      <c r="I36" s="47">
        <v>36234</v>
      </c>
      <c r="J36" s="47">
        <v>36981</v>
      </c>
      <c r="K36" s="47">
        <v>36981</v>
      </c>
      <c r="L36" s="30">
        <v>17</v>
      </c>
      <c r="M36" s="30" t="s">
        <v>52</v>
      </c>
      <c r="N36" s="48">
        <v>747</v>
      </c>
      <c r="O36" s="48"/>
      <c r="P36" s="48"/>
      <c r="Q36" s="48"/>
      <c r="R36" s="48"/>
    </row>
    <row r="37" spans="2:18" s="2" customFormat="1" ht="9.75">
      <c r="B37" s="65">
        <v>710299801</v>
      </c>
      <c r="C37" s="65">
        <v>1</v>
      </c>
      <c r="D37" s="46" t="s">
        <v>73</v>
      </c>
      <c r="E37" s="1">
        <v>119</v>
      </c>
      <c r="F37" s="1">
        <v>3069.2</v>
      </c>
      <c r="G37" s="37">
        <v>106027</v>
      </c>
      <c r="H37" s="37">
        <v>106027</v>
      </c>
      <c r="I37" s="47">
        <v>36227</v>
      </c>
      <c r="J37" s="47">
        <v>36981</v>
      </c>
      <c r="K37" s="47">
        <v>36981</v>
      </c>
      <c r="L37" s="30">
        <v>17</v>
      </c>
      <c r="M37" s="30" t="s">
        <v>52</v>
      </c>
      <c r="N37" s="48">
        <v>754</v>
      </c>
      <c r="O37" s="48"/>
      <c r="P37" s="48"/>
      <c r="Q37" s="48"/>
      <c r="R37" s="48"/>
    </row>
    <row r="38" spans="2:18" s="2" customFormat="1" ht="9.75">
      <c r="B38" s="65">
        <v>710319801</v>
      </c>
      <c r="C38" s="65">
        <v>1</v>
      </c>
      <c r="D38" s="46" t="s">
        <v>74</v>
      </c>
      <c r="E38" s="1">
        <v>39</v>
      </c>
      <c r="F38" s="1">
        <v>1718.6</v>
      </c>
      <c r="G38" s="37">
        <v>78682.2</v>
      </c>
      <c r="H38" s="37">
        <v>78682.2</v>
      </c>
      <c r="I38" s="47">
        <v>36249</v>
      </c>
      <c r="J38" s="47">
        <v>36981</v>
      </c>
      <c r="K38" s="47">
        <v>36981</v>
      </c>
      <c r="L38" s="30">
        <v>17</v>
      </c>
      <c r="M38" s="30" t="s">
        <v>75</v>
      </c>
      <c r="N38" s="48">
        <v>732</v>
      </c>
      <c r="O38" s="48"/>
      <c r="P38" s="48"/>
      <c r="Q38" s="48"/>
      <c r="R38" s="48"/>
    </row>
    <row r="39" spans="2:18" s="2" customFormat="1" ht="9.75">
      <c r="B39" s="65">
        <v>710399801</v>
      </c>
      <c r="C39" s="65">
        <v>1</v>
      </c>
      <c r="D39" s="46" t="s">
        <v>76</v>
      </c>
      <c r="E39" s="1">
        <v>24</v>
      </c>
      <c r="F39" s="1">
        <v>206.1</v>
      </c>
      <c r="G39" s="37">
        <v>10031.15</v>
      </c>
      <c r="H39" s="37">
        <v>1003</v>
      </c>
      <c r="I39" s="47">
        <v>36249</v>
      </c>
      <c r="J39" s="47">
        <v>36981</v>
      </c>
      <c r="K39" s="47">
        <v>36981</v>
      </c>
      <c r="L39" s="30">
        <v>17</v>
      </c>
      <c r="M39" s="30" t="s">
        <v>60</v>
      </c>
      <c r="N39" s="48">
        <v>732</v>
      </c>
      <c r="O39" s="48"/>
      <c r="P39" s="48"/>
      <c r="Q39" s="48"/>
      <c r="R39" s="48"/>
    </row>
    <row r="40" spans="2:18" s="2" customFormat="1" ht="9.75">
      <c r="B40" s="65">
        <v>710449801</v>
      </c>
      <c r="C40" s="65">
        <v>1</v>
      </c>
      <c r="D40" s="46" t="s">
        <v>77</v>
      </c>
      <c r="E40" s="1">
        <v>27</v>
      </c>
      <c r="F40" s="1">
        <v>328</v>
      </c>
      <c r="G40" s="37">
        <v>6614.87</v>
      </c>
      <c r="H40" s="37">
        <v>661.49</v>
      </c>
      <c r="I40" s="47">
        <v>36235</v>
      </c>
      <c r="J40" s="47">
        <v>36981</v>
      </c>
      <c r="K40" s="47">
        <v>36981</v>
      </c>
      <c r="L40" s="30">
        <v>17</v>
      </c>
      <c r="M40" s="30" t="s">
        <v>58</v>
      </c>
      <c r="N40" s="48">
        <v>746</v>
      </c>
      <c r="O40" s="48"/>
      <c r="P40" s="48"/>
      <c r="Q40" s="48"/>
      <c r="R40" s="48"/>
    </row>
    <row r="41" spans="2:14" s="2" customFormat="1" ht="9.75">
      <c r="B41" s="65">
        <v>710119901</v>
      </c>
      <c r="C41" s="65">
        <v>1</v>
      </c>
      <c r="D41" s="46" t="s">
        <v>78</v>
      </c>
      <c r="E41" s="1">
        <v>54</v>
      </c>
      <c r="F41" s="1">
        <v>1069.8</v>
      </c>
      <c r="G41" s="37">
        <v>32664.55</v>
      </c>
      <c r="H41" s="37">
        <v>32664.55</v>
      </c>
      <c r="I41" s="47">
        <v>36391</v>
      </c>
      <c r="J41" s="47">
        <v>36981</v>
      </c>
      <c r="K41" s="47">
        <v>36981</v>
      </c>
      <c r="L41" s="5">
        <v>17</v>
      </c>
      <c r="M41" s="46" t="s">
        <v>61</v>
      </c>
      <c r="N41" s="2">
        <v>590</v>
      </c>
    </row>
    <row r="42" spans="2:18" s="2" customFormat="1" ht="9.75">
      <c r="B42" s="66">
        <v>710039901</v>
      </c>
      <c r="C42" s="64">
        <v>1</v>
      </c>
      <c r="D42" s="2" t="s">
        <v>79</v>
      </c>
      <c r="E42" s="1">
        <v>303</v>
      </c>
      <c r="F42" s="1">
        <v>2530.4</v>
      </c>
      <c r="G42" s="37">
        <v>26569.2</v>
      </c>
      <c r="H42" s="37">
        <v>3795.6</v>
      </c>
      <c r="I42" s="47">
        <v>36263</v>
      </c>
      <c r="J42" s="47">
        <v>36646</v>
      </c>
      <c r="K42" s="47">
        <v>37011</v>
      </c>
      <c r="L42" s="30">
        <v>47</v>
      </c>
      <c r="M42" s="30" t="s">
        <v>58</v>
      </c>
      <c r="N42" s="48">
        <v>748</v>
      </c>
      <c r="O42" s="48"/>
      <c r="P42" s="48"/>
      <c r="Q42" s="48"/>
      <c r="R42" s="48"/>
    </row>
    <row r="43" spans="2:18" s="2" customFormat="1" ht="9.75">
      <c r="B43" s="66">
        <v>710029901</v>
      </c>
      <c r="C43" s="64">
        <v>1</v>
      </c>
      <c r="D43" s="2" t="s">
        <v>80</v>
      </c>
      <c r="E43" s="1">
        <v>224</v>
      </c>
      <c r="F43" s="1">
        <v>2956.8</v>
      </c>
      <c r="G43" s="37">
        <v>29568</v>
      </c>
      <c r="H43" s="37">
        <v>14784</v>
      </c>
      <c r="I43" s="47">
        <v>36263</v>
      </c>
      <c r="J43" s="47">
        <v>37072</v>
      </c>
      <c r="K43" s="47">
        <v>37072</v>
      </c>
      <c r="L43" s="30">
        <v>108</v>
      </c>
      <c r="M43" s="30" t="s">
        <v>51</v>
      </c>
      <c r="N43" s="48">
        <v>809</v>
      </c>
      <c r="O43" s="48"/>
      <c r="P43" s="48"/>
      <c r="Q43" s="48"/>
      <c r="R43" s="48"/>
    </row>
    <row r="44" spans="2:18" s="2" customFormat="1" ht="9.75">
      <c r="B44" s="66">
        <v>710209701</v>
      </c>
      <c r="C44" s="64">
        <v>1</v>
      </c>
      <c r="D44" s="2" t="s">
        <v>81</v>
      </c>
      <c r="E44" s="1">
        <v>67</v>
      </c>
      <c r="F44" s="1">
        <v>950.6</v>
      </c>
      <c r="G44" s="37">
        <v>12949.92</v>
      </c>
      <c r="H44" s="37">
        <v>12949.92</v>
      </c>
      <c r="I44" s="47">
        <v>35549</v>
      </c>
      <c r="J44" s="47">
        <v>36707</v>
      </c>
      <c r="K44" s="47">
        <v>37072</v>
      </c>
      <c r="L44" s="30">
        <v>108</v>
      </c>
      <c r="M44" s="30" t="s">
        <v>54</v>
      </c>
      <c r="N44" s="48">
        <v>1523</v>
      </c>
      <c r="O44" s="48"/>
      <c r="P44" s="48"/>
      <c r="Q44" s="48"/>
      <c r="R44" s="48"/>
    </row>
    <row r="45" spans="2:18" s="2" customFormat="1" ht="9.75">
      <c r="B45" s="66">
        <v>710029801</v>
      </c>
      <c r="C45" s="64">
        <v>1</v>
      </c>
      <c r="D45" s="2" t="s">
        <v>82</v>
      </c>
      <c r="E45" s="1">
        <v>240</v>
      </c>
      <c r="F45" s="1">
        <v>3246.2</v>
      </c>
      <c r="G45" s="37">
        <v>103540.6</v>
      </c>
      <c r="H45" s="37">
        <v>60152.15</v>
      </c>
      <c r="I45" s="47">
        <v>35969</v>
      </c>
      <c r="J45" s="47">
        <v>36707</v>
      </c>
      <c r="K45" s="47">
        <v>37072</v>
      </c>
      <c r="L45" s="30">
        <v>108</v>
      </c>
      <c r="M45" s="30" t="s">
        <v>69</v>
      </c>
      <c r="N45" s="48">
        <v>1103</v>
      </c>
      <c r="O45" s="48"/>
      <c r="P45" s="48"/>
      <c r="Q45" s="48"/>
      <c r="R45" s="48"/>
    </row>
    <row r="46" spans="2:18" s="2" customFormat="1" ht="9.75">
      <c r="B46" s="66">
        <v>710049801</v>
      </c>
      <c r="C46" s="64">
        <v>1</v>
      </c>
      <c r="D46" s="2" t="s">
        <v>83</v>
      </c>
      <c r="E46" s="1">
        <v>414</v>
      </c>
      <c r="F46" s="1">
        <v>7297</v>
      </c>
      <c r="G46" s="37">
        <v>341134.2</v>
      </c>
      <c r="H46" s="37">
        <v>212962.6</v>
      </c>
      <c r="I46" s="47">
        <v>35907</v>
      </c>
      <c r="J46" s="47">
        <v>36707</v>
      </c>
      <c r="K46" s="47">
        <v>37072</v>
      </c>
      <c r="L46" s="30">
        <v>108</v>
      </c>
      <c r="M46" s="30" t="s">
        <v>53</v>
      </c>
      <c r="N46" s="48">
        <v>1165</v>
      </c>
      <c r="O46" s="48"/>
      <c r="P46" s="48"/>
      <c r="Q46" s="48"/>
      <c r="R46" s="48"/>
    </row>
    <row r="47" spans="2:18" s="2" customFormat="1" ht="9.75">
      <c r="B47" s="66">
        <v>710109801</v>
      </c>
      <c r="C47" s="64">
        <v>1</v>
      </c>
      <c r="D47" s="2" t="s">
        <v>84</v>
      </c>
      <c r="E47" s="1">
        <v>40</v>
      </c>
      <c r="F47" s="1">
        <v>873.5</v>
      </c>
      <c r="G47" s="37">
        <v>32208.53</v>
      </c>
      <c r="H47" s="37">
        <v>32208.53</v>
      </c>
      <c r="I47" s="47">
        <v>35969</v>
      </c>
      <c r="J47" s="47">
        <v>36707</v>
      </c>
      <c r="K47" s="47">
        <v>37072</v>
      </c>
      <c r="L47" s="30">
        <v>108</v>
      </c>
      <c r="M47" s="30" t="s">
        <v>59</v>
      </c>
      <c r="N47" s="48">
        <v>1103</v>
      </c>
      <c r="O47" s="48"/>
      <c r="P47" s="48"/>
      <c r="Q47" s="48"/>
      <c r="R47" s="48"/>
    </row>
    <row r="48" spans="2:18" s="2" customFormat="1" ht="9.75">
      <c r="B48" s="66">
        <v>710119801</v>
      </c>
      <c r="C48" s="64">
        <v>1</v>
      </c>
      <c r="D48" s="2" t="s">
        <v>85</v>
      </c>
      <c r="E48" s="1">
        <v>133</v>
      </c>
      <c r="F48" s="1">
        <v>3706</v>
      </c>
      <c r="G48" s="37">
        <v>167930.6</v>
      </c>
      <c r="H48" s="37">
        <v>23990.08</v>
      </c>
      <c r="I48" s="47">
        <v>35969</v>
      </c>
      <c r="J48" s="47">
        <v>36707</v>
      </c>
      <c r="K48" s="47">
        <v>37072</v>
      </c>
      <c r="L48" s="30">
        <v>108</v>
      </c>
      <c r="M48" s="30" t="s">
        <v>69</v>
      </c>
      <c r="N48" s="48">
        <v>1103</v>
      </c>
      <c r="O48" s="48"/>
      <c r="P48" s="48"/>
      <c r="Q48" s="48"/>
      <c r="R48" s="48"/>
    </row>
    <row r="49" spans="2:18" s="2" customFormat="1" ht="9.75">
      <c r="B49" s="66">
        <v>710099801</v>
      </c>
      <c r="C49" s="64">
        <v>1</v>
      </c>
      <c r="D49" s="2" t="s">
        <v>86</v>
      </c>
      <c r="E49" s="1">
        <v>61</v>
      </c>
      <c r="F49" s="1">
        <v>1179.3</v>
      </c>
      <c r="G49" s="37">
        <v>39784.58</v>
      </c>
      <c r="H49" s="37">
        <v>5683.51</v>
      </c>
      <c r="I49" s="47">
        <v>35969</v>
      </c>
      <c r="J49" s="47">
        <v>36707</v>
      </c>
      <c r="K49" s="47">
        <v>37072</v>
      </c>
      <c r="L49" s="30">
        <v>108</v>
      </c>
      <c r="M49" s="30" t="s">
        <v>59</v>
      </c>
      <c r="N49" s="48">
        <v>1103</v>
      </c>
      <c r="O49" s="48"/>
      <c r="P49" s="48"/>
      <c r="Q49" s="48"/>
      <c r="R49" s="48"/>
    </row>
    <row r="50" spans="2:18" s="2" customFormat="1" ht="9.75">
      <c r="B50" s="66">
        <v>710100001</v>
      </c>
      <c r="C50" s="64">
        <v>1</v>
      </c>
      <c r="D50" s="2" t="s">
        <v>87</v>
      </c>
      <c r="E50" s="1">
        <v>14</v>
      </c>
      <c r="F50" s="1">
        <v>161.2</v>
      </c>
      <c r="G50" s="37">
        <v>9539.4</v>
      </c>
      <c r="H50" s="37">
        <v>953.94</v>
      </c>
      <c r="I50" s="47">
        <v>36796</v>
      </c>
      <c r="J50" s="47">
        <v>37164</v>
      </c>
      <c r="K50" s="47">
        <v>37164</v>
      </c>
      <c r="L50" s="30">
        <v>200</v>
      </c>
      <c r="M50" s="30" t="s">
        <v>57</v>
      </c>
      <c r="N50" s="48">
        <v>368</v>
      </c>
      <c r="O50" s="48"/>
      <c r="P50" s="48"/>
      <c r="Q50" s="48"/>
      <c r="R50" s="48"/>
    </row>
    <row r="51" spans="2:18" s="2" customFormat="1" ht="9.75">
      <c r="B51" s="66">
        <v>710129801</v>
      </c>
      <c r="C51" s="64">
        <v>1</v>
      </c>
      <c r="D51" s="2" t="s">
        <v>88</v>
      </c>
      <c r="E51" s="1">
        <v>86</v>
      </c>
      <c r="F51" s="1">
        <v>1236</v>
      </c>
      <c r="G51" s="37">
        <v>36732.95</v>
      </c>
      <c r="H51" s="37">
        <v>36732.95</v>
      </c>
      <c r="I51" s="47">
        <v>36005</v>
      </c>
      <c r="J51" s="47">
        <v>36799</v>
      </c>
      <c r="K51" s="47">
        <v>37164</v>
      </c>
      <c r="L51" s="30">
        <v>200</v>
      </c>
      <c r="M51" s="30" t="s">
        <v>50</v>
      </c>
      <c r="N51" s="48">
        <v>1159</v>
      </c>
      <c r="O51" s="48"/>
      <c r="P51" s="48"/>
      <c r="Q51" s="48"/>
      <c r="R51" s="48"/>
    </row>
    <row r="52" spans="2:18" s="2" customFormat="1" ht="9.75">
      <c r="B52" s="66">
        <v>710189801</v>
      </c>
      <c r="C52" s="64">
        <v>1</v>
      </c>
      <c r="D52" s="2" t="s">
        <v>89</v>
      </c>
      <c r="E52" s="1">
        <v>60</v>
      </c>
      <c r="F52" s="1">
        <v>1140.6</v>
      </c>
      <c r="G52" s="37">
        <v>41641.66</v>
      </c>
      <c r="H52" s="37">
        <v>13478.22</v>
      </c>
      <c r="I52" s="47">
        <v>36067</v>
      </c>
      <c r="J52" s="47">
        <v>36799</v>
      </c>
      <c r="K52" s="47">
        <v>37164</v>
      </c>
      <c r="L52" s="30">
        <v>200</v>
      </c>
      <c r="M52" s="30" t="s">
        <v>58</v>
      </c>
      <c r="N52" s="48">
        <v>1097</v>
      </c>
      <c r="O52" s="48"/>
      <c r="P52" s="48"/>
      <c r="Q52" s="48"/>
      <c r="R52" s="48"/>
    </row>
    <row r="53" spans="2:18" s="2" customFormat="1" ht="9.75">
      <c r="B53" s="66">
        <v>710199801</v>
      </c>
      <c r="C53" s="64">
        <v>1</v>
      </c>
      <c r="D53" s="2" t="s">
        <v>90</v>
      </c>
      <c r="E53" s="1">
        <v>132</v>
      </c>
      <c r="F53" s="1">
        <v>2755.6</v>
      </c>
      <c r="G53" s="37">
        <v>163455.5</v>
      </c>
      <c r="H53" s="37">
        <v>91519.1</v>
      </c>
      <c r="I53" s="47">
        <v>36067</v>
      </c>
      <c r="J53" s="47">
        <v>36799</v>
      </c>
      <c r="K53" s="47">
        <v>37164</v>
      </c>
      <c r="L53" s="30">
        <v>200</v>
      </c>
      <c r="M53" s="30" t="s">
        <v>58</v>
      </c>
      <c r="N53" s="48">
        <v>1097</v>
      </c>
      <c r="O53" s="48"/>
      <c r="P53" s="48"/>
      <c r="Q53" s="48"/>
      <c r="R53" s="48"/>
    </row>
    <row r="54" spans="2:18" s="2" customFormat="1" ht="9.75">
      <c r="B54" s="66">
        <v>710059901</v>
      </c>
      <c r="C54" s="64">
        <v>1</v>
      </c>
      <c r="D54" s="2" t="s">
        <v>91</v>
      </c>
      <c r="E54" s="1">
        <v>101</v>
      </c>
      <c r="F54" s="1">
        <v>2372.2</v>
      </c>
      <c r="G54" s="37">
        <v>80380.65</v>
      </c>
      <c r="H54" s="37">
        <v>56266.46</v>
      </c>
      <c r="I54" s="47">
        <v>36417</v>
      </c>
      <c r="J54" s="47">
        <v>37164</v>
      </c>
      <c r="K54" s="47">
        <v>37164</v>
      </c>
      <c r="L54" s="30">
        <v>200</v>
      </c>
      <c r="M54" s="30" t="s">
        <v>52</v>
      </c>
      <c r="N54" s="48">
        <v>747</v>
      </c>
      <c r="O54" s="48"/>
      <c r="P54" s="48"/>
      <c r="Q54" s="48"/>
      <c r="R54" s="48"/>
    </row>
    <row r="55" spans="2:18" s="2" customFormat="1" ht="9.75">
      <c r="B55" s="66">
        <v>710069901</v>
      </c>
      <c r="C55" s="64">
        <v>1</v>
      </c>
      <c r="D55" s="2" t="s">
        <v>92</v>
      </c>
      <c r="E55" s="1">
        <v>200</v>
      </c>
      <c r="F55" s="1">
        <v>4111</v>
      </c>
      <c r="G55" s="37">
        <v>146921.9</v>
      </c>
      <c r="H55" s="37">
        <v>14692.19</v>
      </c>
      <c r="I55" s="47">
        <v>36417</v>
      </c>
      <c r="J55" s="47">
        <v>37164</v>
      </c>
      <c r="K55" s="47">
        <v>37164</v>
      </c>
      <c r="L55" s="30">
        <v>200</v>
      </c>
      <c r="M55" s="30" t="s">
        <v>61</v>
      </c>
      <c r="N55" s="48">
        <v>747</v>
      </c>
      <c r="O55" s="48"/>
      <c r="P55" s="48"/>
      <c r="Q55" s="48"/>
      <c r="R55" s="48"/>
    </row>
    <row r="56" spans="2:18" s="2" customFormat="1" ht="9.75">
      <c r="B56" s="66">
        <v>710089901</v>
      </c>
      <c r="C56" s="64">
        <v>1</v>
      </c>
      <c r="D56" s="2" t="s">
        <v>93</v>
      </c>
      <c r="E56" s="1">
        <v>183</v>
      </c>
      <c r="F56" s="1">
        <v>3431</v>
      </c>
      <c r="G56" s="37">
        <v>125247.1</v>
      </c>
      <c r="H56" s="37">
        <v>12524.71</v>
      </c>
      <c r="I56" s="47">
        <v>36391</v>
      </c>
      <c r="J56" s="47">
        <v>37164</v>
      </c>
      <c r="K56" s="47">
        <v>37164</v>
      </c>
      <c r="L56" s="30">
        <v>200</v>
      </c>
      <c r="M56" s="30" t="s">
        <v>61</v>
      </c>
      <c r="N56" s="48">
        <v>773</v>
      </c>
      <c r="O56" s="48"/>
      <c r="P56" s="48"/>
      <c r="Q56" s="48"/>
      <c r="R56" s="48"/>
    </row>
    <row r="57" spans="2:18" s="2" customFormat="1" ht="9.75">
      <c r="B57" s="66">
        <v>710139901</v>
      </c>
      <c r="C57" s="64">
        <v>1</v>
      </c>
      <c r="D57" s="2" t="s">
        <v>94</v>
      </c>
      <c r="E57" s="1">
        <v>143</v>
      </c>
      <c r="F57" s="1">
        <v>1048.6</v>
      </c>
      <c r="G57" s="37">
        <v>31667.6</v>
      </c>
      <c r="H57" s="37">
        <v>31667.6</v>
      </c>
      <c r="I57" s="47">
        <v>36417</v>
      </c>
      <c r="J57" s="47">
        <v>37164</v>
      </c>
      <c r="K57" s="47">
        <v>37164</v>
      </c>
      <c r="L57" s="30">
        <v>200</v>
      </c>
      <c r="M57" s="30" t="s">
        <v>56</v>
      </c>
      <c r="N57" s="48">
        <v>747</v>
      </c>
      <c r="O57" s="48"/>
      <c r="P57" s="48"/>
      <c r="Q57" s="48"/>
      <c r="R57" s="48"/>
    </row>
    <row r="58" spans="2:18" s="2" customFormat="1" ht="9.75">
      <c r="B58" s="66">
        <v>710149901</v>
      </c>
      <c r="C58" s="64">
        <v>1</v>
      </c>
      <c r="D58" s="2" t="s">
        <v>95</v>
      </c>
      <c r="E58" s="1">
        <v>317</v>
      </c>
      <c r="F58" s="1">
        <v>2292.6</v>
      </c>
      <c r="G58" s="37">
        <v>52440.02</v>
      </c>
      <c r="H58" s="37">
        <v>52440.02</v>
      </c>
      <c r="I58" s="47">
        <v>36417</v>
      </c>
      <c r="J58" s="47">
        <v>37164</v>
      </c>
      <c r="K58" s="47">
        <v>37164</v>
      </c>
      <c r="L58" s="30">
        <v>200</v>
      </c>
      <c r="M58" s="30" t="s">
        <v>56</v>
      </c>
      <c r="N58" s="48">
        <v>747</v>
      </c>
      <c r="O58" s="48"/>
      <c r="P58" s="48"/>
      <c r="Q58" s="48"/>
      <c r="R58" s="48"/>
    </row>
    <row r="59" spans="2:18" s="2" customFormat="1" ht="9.75">
      <c r="B59" s="66">
        <v>710159901</v>
      </c>
      <c r="C59" s="64">
        <v>1</v>
      </c>
      <c r="D59" s="2" t="s">
        <v>96</v>
      </c>
      <c r="E59" s="1">
        <v>97</v>
      </c>
      <c r="F59" s="1">
        <v>2011.2</v>
      </c>
      <c r="G59" s="37">
        <v>72084.15</v>
      </c>
      <c r="H59" s="37">
        <v>72084.15</v>
      </c>
      <c r="I59" s="47">
        <v>36431</v>
      </c>
      <c r="J59" s="47">
        <v>37164</v>
      </c>
      <c r="K59" s="47">
        <v>37164</v>
      </c>
      <c r="L59" s="30">
        <v>200</v>
      </c>
      <c r="M59" s="30" t="s">
        <v>52</v>
      </c>
      <c r="N59" s="48">
        <v>733</v>
      </c>
      <c r="O59" s="48"/>
      <c r="P59" s="48"/>
      <c r="Q59" s="48"/>
      <c r="R59" s="48"/>
    </row>
    <row r="60" spans="2:18" s="2" customFormat="1" ht="9.75">
      <c r="B60" s="66">
        <v>710169901</v>
      </c>
      <c r="C60" s="64">
        <v>1</v>
      </c>
      <c r="D60" s="2" t="s">
        <v>97</v>
      </c>
      <c r="E60" s="1">
        <v>85</v>
      </c>
      <c r="F60" s="1">
        <v>2154.8</v>
      </c>
      <c r="G60" s="37">
        <v>67008.58</v>
      </c>
      <c r="H60" s="37">
        <v>6700.86</v>
      </c>
      <c r="I60" s="47">
        <v>36431</v>
      </c>
      <c r="J60" s="47">
        <v>37164</v>
      </c>
      <c r="K60" s="47">
        <v>37164</v>
      </c>
      <c r="L60" s="30">
        <v>200</v>
      </c>
      <c r="M60" s="30" t="s">
        <v>58</v>
      </c>
      <c r="N60" s="48">
        <v>733</v>
      </c>
      <c r="O60" s="48"/>
      <c r="P60" s="48"/>
      <c r="Q60" s="48"/>
      <c r="R60" s="48"/>
    </row>
    <row r="61" spans="2:18" s="2" customFormat="1" ht="9.75">
      <c r="B61" s="66">
        <v>710179901</v>
      </c>
      <c r="C61" s="64">
        <v>1</v>
      </c>
      <c r="D61" s="2" t="s">
        <v>98</v>
      </c>
      <c r="E61" s="1">
        <v>130</v>
      </c>
      <c r="F61" s="1">
        <v>1947.2</v>
      </c>
      <c r="G61" s="37">
        <v>53327.23</v>
      </c>
      <c r="H61" s="37">
        <v>5332.72</v>
      </c>
      <c r="I61" s="47">
        <v>36431</v>
      </c>
      <c r="J61" s="47">
        <v>37164</v>
      </c>
      <c r="K61" s="47">
        <v>37164</v>
      </c>
      <c r="L61" s="30">
        <v>200</v>
      </c>
      <c r="M61" s="30" t="s">
        <v>58</v>
      </c>
      <c r="N61" s="48">
        <v>733</v>
      </c>
      <c r="O61" s="48"/>
      <c r="P61" s="48"/>
      <c r="Q61" s="48"/>
      <c r="R61" s="48"/>
    </row>
    <row r="62" spans="2:18" s="2" customFormat="1" ht="9.75">
      <c r="B62" s="66">
        <v>710189901</v>
      </c>
      <c r="C62" s="64">
        <v>1</v>
      </c>
      <c r="D62" s="2" t="s">
        <v>99</v>
      </c>
      <c r="E62" s="1">
        <v>95</v>
      </c>
      <c r="F62" s="1">
        <v>2377</v>
      </c>
      <c r="G62" s="37">
        <v>98315.85</v>
      </c>
      <c r="H62" s="37">
        <v>35393.7</v>
      </c>
      <c r="I62" s="47">
        <v>36431</v>
      </c>
      <c r="J62" s="47">
        <v>37164</v>
      </c>
      <c r="K62" s="47">
        <v>37164</v>
      </c>
      <c r="L62" s="30">
        <v>200</v>
      </c>
      <c r="M62" s="30" t="s">
        <v>58</v>
      </c>
      <c r="N62" s="48">
        <v>733</v>
      </c>
      <c r="O62" s="48"/>
      <c r="P62" s="48"/>
      <c r="Q62" s="48"/>
      <c r="R62" s="48"/>
    </row>
    <row r="63" spans="2:18" s="2" customFormat="1" ht="9.75">
      <c r="B63" s="66">
        <v>710199901</v>
      </c>
      <c r="C63" s="64">
        <v>1</v>
      </c>
      <c r="D63" s="2" t="s">
        <v>100</v>
      </c>
      <c r="E63" s="1">
        <v>62</v>
      </c>
      <c r="F63" s="1">
        <v>1336.6</v>
      </c>
      <c r="G63" s="37">
        <v>32230.49</v>
      </c>
      <c r="H63" s="37">
        <v>3223.05</v>
      </c>
      <c r="I63" s="47">
        <v>36431</v>
      </c>
      <c r="J63" s="47">
        <v>37164</v>
      </c>
      <c r="K63" s="47">
        <v>37164</v>
      </c>
      <c r="L63" s="30">
        <v>200</v>
      </c>
      <c r="M63" s="30" t="s">
        <v>58</v>
      </c>
      <c r="N63" s="48">
        <v>733</v>
      </c>
      <c r="O63" s="48"/>
      <c r="P63" s="48"/>
      <c r="Q63" s="48"/>
      <c r="R63" s="48"/>
    </row>
    <row r="64" spans="2:18" s="2" customFormat="1" ht="9.75">
      <c r="B64" s="66">
        <v>710209901</v>
      </c>
      <c r="C64" s="64">
        <v>1</v>
      </c>
      <c r="D64" s="2" t="s">
        <v>101</v>
      </c>
      <c r="E64" s="1">
        <v>53</v>
      </c>
      <c r="F64" s="1">
        <v>873.6</v>
      </c>
      <c r="G64" s="37">
        <v>18969.15</v>
      </c>
      <c r="H64" s="37">
        <v>18969.15</v>
      </c>
      <c r="I64" s="47">
        <v>36417</v>
      </c>
      <c r="J64" s="47">
        <v>37164</v>
      </c>
      <c r="K64" s="47">
        <v>37164</v>
      </c>
      <c r="L64" s="30">
        <v>200</v>
      </c>
      <c r="M64" s="30" t="s">
        <v>50</v>
      </c>
      <c r="N64" s="48">
        <v>747</v>
      </c>
      <c r="O64" s="48"/>
      <c r="P64" s="48"/>
      <c r="Q64" s="48"/>
      <c r="R64" s="48"/>
    </row>
    <row r="65" spans="2:18" s="2" customFormat="1" ht="9.75">
      <c r="B65" s="66">
        <v>710229801</v>
      </c>
      <c r="C65" s="64">
        <v>1</v>
      </c>
      <c r="D65" s="2" t="s">
        <v>102</v>
      </c>
      <c r="E65" s="1">
        <v>100</v>
      </c>
      <c r="F65" s="1">
        <v>1326.8</v>
      </c>
      <c r="G65" s="37">
        <v>27591.96</v>
      </c>
      <c r="H65" s="37">
        <v>12822.54</v>
      </c>
      <c r="I65" s="47">
        <v>36087</v>
      </c>
      <c r="J65" s="47">
        <v>36891</v>
      </c>
      <c r="K65" s="47">
        <v>37256</v>
      </c>
      <c r="L65" s="30">
        <v>292</v>
      </c>
      <c r="M65" s="30" t="s">
        <v>69</v>
      </c>
      <c r="N65" s="48">
        <v>1169</v>
      </c>
      <c r="O65" s="48"/>
      <c r="P65" s="48"/>
      <c r="Q65" s="48"/>
      <c r="R65" s="48"/>
    </row>
    <row r="66" spans="2:18" s="2" customFormat="1" ht="9.75">
      <c r="B66" s="66">
        <v>710219901</v>
      </c>
      <c r="C66" s="64">
        <v>1</v>
      </c>
      <c r="D66" s="2" t="s">
        <v>103</v>
      </c>
      <c r="E66" s="1">
        <v>35</v>
      </c>
      <c r="F66" s="1">
        <v>536.4</v>
      </c>
      <c r="G66" s="37">
        <v>16568.92</v>
      </c>
      <c r="H66" s="37">
        <v>16568.92</v>
      </c>
      <c r="I66" s="47">
        <v>36515</v>
      </c>
      <c r="J66" s="47">
        <v>36891</v>
      </c>
      <c r="K66" s="47">
        <v>37256</v>
      </c>
      <c r="L66" s="30">
        <v>292</v>
      </c>
      <c r="M66" s="30" t="s">
        <v>52</v>
      </c>
      <c r="N66" s="48">
        <v>741</v>
      </c>
      <c r="O66" s="48"/>
      <c r="P66" s="48"/>
      <c r="Q66" s="48"/>
      <c r="R66" s="48"/>
    </row>
    <row r="67" spans="2:18" s="2" customFormat="1" ht="9.75">
      <c r="B67" s="66">
        <v>710229901</v>
      </c>
      <c r="C67" s="64">
        <v>1</v>
      </c>
      <c r="D67" s="2" t="s">
        <v>104</v>
      </c>
      <c r="E67" s="1">
        <v>304</v>
      </c>
      <c r="F67" s="1">
        <v>852.15</v>
      </c>
      <c r="G67" s="37">
        <v>32527.97</v>
      </c>
      <c r="H67" s="37">
        <v>6180.31</v>
      </c>
      <c r="I67" s="47">
        <v>36487</v>
      </c>
      <c r="J67" s="47">
        <v>37256</v>
      </c>
      <c r="K67" s="47">
        <v>37256</v>
      </c>
      <c r="L67" s="30">
        <v>292</v>
      </c>
      <c r="M67" s="30" t="s">
        <v>58</v>
      </c>
      <c r="N67" s="48">
        <v>769</v>
      </c>
      <c r="O67" s="48"/>
      <c r="P67" s="48"/>
      <c r="Q67" s="48"/>
      <c r="R67" s="48"/>
    </row>
    <row r="68" spans="2:18" s="2" customFormat="1" ht="9.75">
      <c r="B68" s="66">
        <v>710239901</v>
      </c>
      <c r="C68" s="64">
        <v>1</v>
      </c>
      <c r="D68" s="2" t="s">
        <v>105</v>
      </c>
      <c r="E68" s="1">
        <v>298</v>
      </c>
      <c r="F68" s="1">
        <v>2991.8</v>
      </c>
      <c r="G68" s="37">
        <v>123424.2</v>
      </c>
      <c r="H68" s="37">
        <v>123424.2</v>
      </c>
      <c r="I68" s="47">
        <v>36487</v>
      </c>
      <c r="J68" s="47">
        <v>37256</v>
      </c>
      <c r="K68" s="47">
        <v>37256</v>
      </c>
      <c r="L68" s="30">
        <v>292</v>
      </c>
      <c r="M68" s="30" t="s">
        <v>56</v>
      </c>
      <c r="N68" s="48">
        <v>769</v>
      </c>
      <c r="O68" s="48"/>
      <c r="P68" s="48"/>
      <c r="Q68" s="48"/>
      <c r="R68" s="48"/>
    </row>
    <row r="69" spans="2:18" s="2" customFormat="1" ht="9.75">
      <c r="B69" s="66">
        <v>710259901</v>
      </c>
      <c r="C69" s="64">
        <v>1</v>
      </c>
      <c r="D69" s="2" t="s">
        <v>106</v>
      </c>
      <c r="E69" s="1">
        <v>223</v>
      </c>
      <c r="F69" s="1">
        <v>982.3</v>
      </c>
      <c r="G69" s="37">
        <v>25644.99</v>
      </c>
      <c r="H69" s="37">
        <v>2564.5</v>
      </c>
      <c r="I69" s="47">
        <v>36487</v>
      </c>
      <c r="J69" s="47">
        <v>37256</v>
      </c>
      <c r="K69" s="47">
        <v>37256</v>
      </c>
      <c r="L69" s="30">
        <v>292</v>
      </c>
      <c r="M69" s="30" t="s">
        <v>58</v>
      </c>
      <c r="N69" s="48">
        <v>769</v>
      </c>
      <c r="O69" s="48"/>
      <c r="P69" s="48"/>
      <c r="Q69" s="48"/>
      <c r="R69" s="48"/>
    </row>
    <row r="70" spans="2:18" s="2" customFormat="1" ht="9.75">
      <c r="B70" s="66">
        <v>710279901</v>
      </c>
      <c r="C70" s="64">
        <v>1</v>
      </c>
      <c r="D70" s="2" t="s">
        <v>107</v>
      </c>
      <c r="E70" s="1">
        <v>87</v>
      </c>
      <c r="F70" s="1">
        <v>1749.4</v>
      </c>
      <c r="G70" s="37">
        <v>66276.53</v>
      </c>
      <c r="H70" s="37">
        <v>16569.13</v>
      </c>
      <c r="I70" s="47">
        <v>36515</v>
      </c>
      <c r="J70" s="47">
        <v>37256</v>
      </c>
      <c r="K70" s="47">
        <v>37256</v>
      </c>
      <c r="L70" s="30">
        <v>292</v>
      </c>
      <c r="M70" s="30" t="s">
        <v>59</v>
      </c>
      <c r="N70" s="48">
        <v>741</v>
      </c>
      <c r="O70" s="48"/>
      <c r="P70" s="48"/>
      <c r="Q70" s="48"/>
      <c r="R70" s="48"/>
    </row>
    <row r="71" spans="2:18" s="2" customFormat="1" ht="9.75">
      <c r="B71" s="66">
        <v>710299901</v>
      </c>
      <c r="C71" s="64">
        <v>1</v>
      </c>
      <c r="D71" s="2" t="s">
        <v>108</v>
      </c>
      <c r="E71" s="1">
        <v>105</v>
      </c>
      <c r="F71" s="1">
        <v>2221.4</v>
      </c>
      <c r="G71" s="37">
        <v>72359.83</v>
      </c>
      <c r="H71" s="37">
        <v>72359.82</v>
      </c>
      <c r="I71" s="47">
        <v>36515</v>
      </c>
      <c r="J71" s="47">
        <v>37256</v>
      </c>
      <c r="K71" s="47">
        <v>37256</v>
      </c>
      <c r="L71" s="30">
        <v>292</v>
      </c>
      <c r="M71" s="30" t="s">
        <v>59</v>
      </c>
      <c r="N71" s="48">
        <v>741</v>
      </c>
      <c r="O71" s="48"/>
      <c r="P71" s="48"/>
      <c r="Q71" s="48"/>
      <c r="R71" s="48"/>
    </row>
    <row r="72" spans="2:18" s="2" customFormat="1" ht="9.75">
      <c r="B72" s="66">
        <v>710319901</v>
      </c>
      <c r="C72" s="64">
        <v>1</v>
      </c>
      <c r="D72" s="2" t="s">
        <v>109</v>
      </c>
      <c r="E72" s="1">
        <v>29</v>
      </c>
      <c r="F72" s="1">
        <v>561.4</v>
      </c>
      <c r="G72" s="37">
        <v>16690.35</v>
      </c>
      <c r="H72" s="37">
        <v>1669.04</v>
      </c>
      <c r="I72" s="47">
        <v>36515</v>
      </c>
      <c r="J72" s="47">
        <v>37256</v>
      </c>
      <c r="K72" s="47">
        <v>37256</v>
      </c>
      <c r="L72" s="30">
        <v>292</v>
      </c>
      <c r="M72" s="30" t="s">
        <v>61</v>
      </c>
      <c r="N72" s="48">
        <v>741</v>
      </c>
      <c r="O72" s="48"/>
      <c r="P72" s="48"/>
      <c r="Q72" s="48"/>
      <c r="R72" s="48"/>
    </row>
    <row r="73" spans="2:18" s="2" customFormat="1" ht="9.75">
      <c r="B73" s="66">
        <v>710289901</v>
      </c>
      <c r="C73" s="64">
        <v>1</v>
      </c>
      <c r="D73" s="2" t="s">
        <v>110</v>
      </c>
      <c r="E73" s="1">
        <v>131</v>
      </c>
      <c r="F73" s="1">
        <v>3311.8</v>
      </c>
      <c r="G73" s="37">
        <v>127441.8</v>
      </c>
      <c r="H73" s="37">
        <v>30586.05</v>
      </c>
      <c r="I73" s="47">
        <v>36515</v>
      </c>
      <c r="J73" s="47">
        <v>37256</v>
      </c>
      <c r="K73" s="47">
        <v>37256</v>
      </c>
      <c r="L73" s="30">
        <v>292</v>
      </c>
      <c r="M73" s="30" t="s">
        <v>61</v>
      </c>
      <c r="N73" s="48">
        <v>741</v>
      </c>
      <c r="O73" s="48"/>
      <c r="P73" s="48"/>
      <c r="Q73" s="48"/>
      <c r="R73" s="48"/>
    </row>
    <row r="74" spans="2:18" s="2" customFormat="1" ht="9.75">
      <c r="B74" s="66">
        <v>710319701</v>
      </c>
      <c r="C74" s="64">
        <v>1</v>
      </c>
      <c r="D74" s="2" t="s">
        <v>111</v>
      </c>
      <c r="E74" s="1">
        <v>155</v>
      </c>
      <c r="F74" s="1">
        <v>2286.6</v>
      </c>
      <c r="G74" s="37">
        <v>85559.03</v>
      </c>
      <c r="H74" s="37">
        <v>19445.23</v>
      </c>
      <c r="I74" s="47">
        <v>35765</v>
      </c>
      <c r="J74" s="47">
        <v>36525</v>
      </c>
      <c r="K74" s="47">
        <v>37256</v>
      </c>
      <c r="L74" s="30">
        <v>292</v>
      </c>
      <c r="M74" s="30" t="s">
        <v>69</v>
      </c>
      <c r="N74" s="48">
        <v>1491</v>
      </c>
      <c r="O74" s="48"/>
      <c r="P74" s="48"/>
      <c r="Q74" s="48"/>
      <c r="R74" s="48"/>
    </row>
    <row r="75" spans="2:18" s="2" customFormat="1" ht="9.75">
      <c r="B75" s="66">
        <v>710050001</v>
      </c>
      <c r="C75" s="64">
        <v>1</v>
      </c>
      <c r="D75" s="2" t="s">
        <v>112</v>
      </c>
      <c r="E75" s="1">
        <v>148</v>
      </c>
      <c r="F75" s="1">
        <v>2077.6</v>
      </c>
      <c r="G75" s="37">
        <v>71429.52</v>
      </c>
      <c r="H75" s="37">
        <v>32143.29</v>
      </c>
      <c r="I75" s="47">
        <v>36719</v>
      </c>
      <c r="J75" s="47">
        <v>37345</v>
      </c>
      <c r="K75" s="47">
        <v>37345</v>
      </c>
      <c r="L75" s="30">
        <v>381</v>
      </c>
      <c r="M75" s="30" t="s">
        <v>58</v>
      </c>
      <c r="N75" s="48">
        <v>626</v>
      </c>
      <c r="O75" s="48"/>
      <c r="P75" s="48"/>
      <c r="Q75" s="48"/>
      <c r="R75" s="48"/>
    </row>
    <row r="76" spans="2:18" s="2" customFormat="1" ht="9.75">
      <c r="B76" s="66">
        <v>710030001</v>
      </c>
      <c r="C76" s="64">
        <v>1</v>
      </c>
      <c r="D76" s="2" t="s">
        <v>113</v>
      </c>
      <c r="E76" s="1">
        <v>150</v>
      </c>
      <c r="F76" s="1">
        <v>3390.9</v>
      </c>
      <c r="G76" s="37">
        <v>95284.65</v>
      </c>
      <c r="H76" s="37">
        <v>9528.47</v>
      </c>
      <c r="I76" s="47">
        <v>36719</v>
      </c>
      <c r="J76" s="47">
        <v>37346</v>
      </c>
      <c r="K76" s="47">
        <v>37346</v>
      </c>
      <c r="L76" s="30">
        <v>382</v>
      </c>
      <c r="M76" s="30" t="s">
        <v>61</v>
      </c>
      <c r="N76" s="48">
        <v>627</v>
      </c>
      <c r="O76" s="48"/>
      <c r="P76" s="48"/>
      <c r="Q76" s="48"/>
      <c r="R76" s="48"/>
    </row>
    <row r="77" spans="2:18" s="2" customFormat="1" ht="9.75">
      <c r="B77" s="66">
        <v>710040001</v>
      </c>
      <c r="C77" s="64">
        <v>1</v>
      </c>
      <c r="D77" s="2" t="s">
        <v>114</v>
      </c>
      <c r="E77" s="1">
        <v>132</v>
      </c>
      <c r="F77" s="1">
        <v>3284.6</v>
      </c>
      <c r="G77" s="37">
        <v>220862</v>
      </c>
      <c r="H77" s="37">
        <v>22086.2</v>
      </c>
      <c r="I77" s="47">
        <v>36719</v>
      </c>
      <c r="J77" s="47">
        <v>37346</v>
      </c>
      <c r="K77" s="47">
        <v>37346</v>
      </c>
      <c r="L77" s="30">
        <v>382</v>
      </c>
      <c r="M77" s="30" t="s">
        <v>61</v>
      </c>
      <c r="N77" s="48">
        <v>627</v>
      </c>
      <c r="O77" s="48"/>
      <c r="P77" s="48"/>
      <c r="Q77" s="48"/>
      <c r="R77" s="48"/>
    </row>
    <row r="78" spans="2:18" s="2" customFormat="1" ht="9.75">
      <c r="B78" s="66">
        <v>710080001</v>
      </c>
      <c r="C78" s="64">
        <v>1</v>
      </c>
      <c r="D78" s="2" t="s">
        <v>115</v>
      </c>
      <c r="E78" s="1">
        <v>378</v>
      </c>
      <c r="F78" s="1">
        <v>2846.6</v>
      </c>
      <c r="G78" s="37">
        <v>113071.3</v>
      </c>
      <c r="H78" s="37">
        <v>11307.13</v>
      </c>
      <c r="I78" s="47">
        <v>36776</v>
      </c>
      <c r="J78" s="47">
        <v>37346</v>
      </c>
      <c r="K78" s="47">
        <v>37346</v>
      </c>
      <c r="L78" s="30">
        <v>382</v>
      </c>
      <c r="M78" s="30" t="s">
        <v>56</v>
      </c>
      <c r="N78" s="48">
        <v>570</v>
      </c>
      <c r="O78" s="48"/>
      <c r="P78" s="48"/>
      <c r="Q78" s="48"/>
      <c r="R78" s="48"/>
    </row>
    <row r="79" spans="2:18" s="2" customFormat="1" ht="9.75">
      <c r="B79" s="66">
        <v>710090001</v>
      </c>
      <c r="C79" s="64">
        <v>1</v>
      </c>
      <c r="D79" s="2" t="s">
        <v>116</v>
      </c>
      <c r="E79" s="1">
        <v>154</v>
      </c>
      <c r="F79" s="1">
        <v>3213.6</v>
      </c>
      <c r="G79" s="37">
        <v>197449.9</v>
      </c>
      <c r="H79" s="37">
        <v>197449.9</v>
      </c>
      <c r="I79" s="47">
        <v>36776</v>
      </c>
      <c r="J79" s="47">
        <v>37346</v>
      </c>
      <c r="K79" s="47">
        <v>37346</v>
      </c>
      <c r="L79" s="30">
        <v>382</v>
      </c>
      <c r="M79" s="30" t="s">
        <v>50</v>
      </c>
      <c r="N79" s="48">
        <v>570</v>
      </c>
      <c r="O79" s="48"/>
      <c r="P79" s="48"/>
      <c r="Q79" s="48"/>
      <c r="R79" s="48"/>
    </row>
    <row r="80" spans="2:18" s="2" customFormat="1" ht="9.75">
      <c r="B80" s="66">
        <v>710389801</v>
      </c>
      <c r="C80" s="64">
        <v>1</v>
      </c>
      <c r="D80" s="2" t="s">
        <v>117</v>
      </c>
      <c r="E80" s="1">
        <v>92</v>
      </c>
      <c r="F80" s="1">
        <v>1578.4</v>
      </c>
      <c r="G80" s="37">
        <v>40309.87</v>
      </c>
      <c r="H80" s="37">
        <v>39135.8</v>
      </c>
      <c r="I80" s="47">
        <v>36249</v>
      </c>
      <c r="J80" s="47">
        <v>36981</v>
      </c>
      <c r="K80" s="47">
        <v>37346</v>
      </c>
      <c r="L80" s="30">
        <v>382</v>
      </c>
      <c r="M80" s="30" t="s">
        <v>50</v>
      </c>
      <c r="N80" s="48">
        <v>1097</v>
      </c>
      <c r="O80" s="48"/>
      <c r="P80" s="48"/>
      <c r="Q80" s="48"/>
      <c r="R80" s="48"/>
    </row>
    <row r="81" spans="2:18" s="2" customFormat="1" ht="9.75">
      <c r="B81" s="66">
        <v>710309901</v>
      </c>
      <c r="C81" s="64">
        <v>1</v>
      </c>
      <c r="D81" s="2" t="s">
        <v>118</v>
      </c>
      <c r="E81" s="1">
        <v>192</v>
      </c>
      <c r="F81" s="1">
        <v>3885</v>
      </c>
      <c r="G81" s="37">
        <v>159920.1</v>
      </c>
      <c r="H81" s="37">
        <v>15992.01</v>
      </c>
      <c r="I81" s="47">
        <v>36530</v>
      </c>
      <c r="J81" s="47">
        <v>37346</v>
      </c>
      <c r="K81" s="47">
        <v>37346</v>
      </c>
      <c r="L81" s="30">
        <v>382</v>
      </c>
      <c r="M81" s="30" t="s">
        <v>53</v>
      </c>
      <c r="N81" s="48">
        <v>816</v>
      </c>
      <c r="O81" s="48"/>
      <c r="P81" s="48"/>
      <c r="Q81" s="48"/>
      <c r="R81" s="48"/>
    </row>
    <row r="82" spans="2:18" s="2" customFormat="1" ht="9.75">
      <c r="B82" s="66">
        <v>710339901</v>
      </c>
      <c r="C82" s="64">
        <v>1</v>
      </c>
      <c r="D82" s="2" t="s">
        <v>119</v>
      </c>
      <c r="E82" s="1">
        <v>94</v>
      </c>
      <c r="F82" s="1">
        <v>1220.9</v>
      </c>
      <c r="G82" s="37">
        <v>49754.76</v>
      </c>
      <c r="H82" s="37">
        <v>49754.76</v>
      </c>
      <c r="I82" s="47">
        <v>36530</v>
      </c>
      <c r="J82" s="47">
        <v>37346</v>
      </c>
      <c r="K82" s="47">
        <v>37346</v>
      </c>
      <c r="L82" s="30">
        <v>382</v>
      </c>
      <c r="M82" s="30" t="s">
        <v>56</v>
      </c>
      <c r="N82" s="48">
        <v>816</v>
      </c>
      <c r="O82" s="48"/>
      <c r="P82" s="48"/>
      <c r="Q82" s="48"/>
      <c r="R82" s="48"/>
    </row>
    <row r="83" spans="2:18" s="2" customFormat="1" ht="9.75">
      <c r="B83" s="66">
        <v>710359901</v>
      </c>
      <c r="C83" s="64">
        <v>1</v>
      </c>
      <c r="D83" s="2" t="s">
        <v>120</v>
      </c>
      <c r="E83" s="1">
        <v>58</v>
      </c>
      <c r="F83" s="1">
        <v>745.7</v>
      </c>
      <c r="G83" s="37">
        <v>27475.41</v>
      </c>
      <c r="H83" s="37">
        <v>2747.54</v>
      </c>
      <c r="I83" s="47">
        <v>36551</v>
      </c>
      <c r="J83" s="47">
        <v>37346</v>
      </c>
      <c r="K83" s="47">
        <v>37346</v>
      </c>
      <c r="L83" s="30">
        <v>382</v>
      </c>
      <c r="M83" s="30" t="s">
        <v>50</v>
      </c>
      <c r="N83" s="48">
        <v>795</v>
      </c>
      <c r="O83" s="48"/>
      <c r="P83" s="48"/>
      <c r="Q83" s="48"/>
      <c r="R83" s="48"/>
    </row>
    <row r="84" spans="2:18" s="2" customFormat="1" ht="9.75">
      <c r="B84" s="66">
        <v>710369901</v>
      </c>
      <c r="C84" s="64">
        <v>1</v>
      </c>
      <c r="D84" s="2" t="s">
        <v>121</v>
      </c>
      <c r="E84" s="1">
        <v>101</v>
      </c>
      <c r="F84" s="1">
        <v>2210</v>
      </c>
      <c r="G84" s="37">
        <v>96115.73</v>
      </c>
      <c r="H84" s="37">
        <v>47096.7</v>
      </c>
      <c r="I84" s="47">
        <v>36551</v>
      </c>
      <c r="J84" s="47">
        <v>37346</v>
      </c>
      <c r="K84" s="47">
        <v>37346</v>
      </c>
      <c r="L84" s="30">
        <v>382</v>
      </c>
      <c r="M84" s="30" t="s">
        <v>59</v>
      </c>
      <c r="N84" s="48">
        <v>795</v>
      </c>
      <c r="O84" s="48"/>
      <c r="P84" s="48"/>
      <c r="Q84" s="48"/>
      <c r="R84" s="48"/>
    </row>
    <row r="85" spans="2:18" s="2" customFormat="1" ht="9.75">
      <c r="B85" s="66">
        <v>710379901</v>
      </c>
      <c r="C85" s="64">
        <v>1</v>
      </c>
      <c r="D85" s="2" t="s">
        <v>122</v>
      </c>
      <c r="E85" s="1">
        <v>29</v>
      </c>
      <c r="F85" s="1">
        <v>639.8</v>
      </c>
      <c r="G85" s="37">
        <v>25986.3</v>
      </c>
      <c r="H85" s="37">
        <v>2598.63</v>
      </c>
      <c r="I85" s="47">
        <v>36551</v>
      </c>
      <c r="J85" s="47">
        <v>37346</v>
      </c>
      <c r="K85" s="47">
        <v>37346</v>
      </c>
      <c r="L85" s="30">
        <v>382</v>
      </c>
      <c r="M85" s="30" t="s">
        <v>63</v>
      </c>
      <c r="N85" s="48">
        <v>795</v>
      </c>
      <c r="O85" s="48"/>
      <c r="P85" s="48"/>
      <c r="Q85" s="48"/>
      <c r="R85" s="48"/>
    </row>
    <row r="86" spans="2:18" s="2" customFormat="1" ht="9.75">
      <c r="B86" s="66">
        <v>710389901</v>
      </c>
      <c r="C86" s="64">
        <v>1</v>
      </c>
      <c r="D86" s="2" t="s">
        <v>123</v>
      </c>
      <c r="E86" s="1">
        <v>20</v>
      </c>
      <c r="F86" s="1">
        <v>275</v>
      </c>
      <c r="G86" s="37">
        <v>7194.13</v>
      </c>
      <c r="H86" s="37">
        <v>719.41</v>
      </c>
      <c r="I86" s="47">
        <v>36551</v>
      </c>
      <c r="J86" s="47">
        <v>37346</v>
      </c>
      <c r="K86" s="47">
        <v>37346</v>
      </c>
      <c r="L86" s="30">
        <v>382</v>
      </c>
      <c r="M86" s="30" t="s">
        <v>55</v>
      </c>
      <c r="N86" s="48">
        <v>795</v>
      </c>
      <c r="O86" s="48"/>
      <c r="P86" s="48"/>
      <c r="Q86" s="48"/>
      <c r="R86" s="48"/>
    </row>
    <row r="87" spans="2:18" s="2" customFormat="1" ht="9.75">
      <c r="B87" s="66">
        <v>710180001</v>
      </c>
      <c r="C87" s="64">
        <v>1</v>
      </c>
      <c r="D87" s="2" t="s">
        <v>124</v>
      </c>
      <c r="E87" s="1">
        <v>50</v>
      </c>
      <c r="F87" s="1">
        <v>807.8</v>
      </c>
      <c r="G87" s="37">
        <v>30955.45</v>
      </c>
      <c r="H87" s="37">
        <v>30955.45</v>
      </c>
      <c r="I87" s="47">
        <v>36873</v>
      </c>
      <c r="J87" s="47">
        <v>37437</v>
      </c>
      <c r="K87" s="47">
        <v>37437</v>
      </c>
      <c r="L87" s="30">
        <v>473</v>
      </c>
      <c r="M87" s="30" t="s">
        <v>52</v>
      </c>
      <c r="N87" s="48">
        <v>564</v>
      </c>
      <c r="O87" s="48"/>
      <c r="P87" s="48"/>
      <c r="Q87" s="48"/>
      <c r="R87" s="48"/>
    </row>
    <row r="88" spans="2:18" s="2" customFormat="1" ht="9.75">
      <c r="B88" s="66">
        <v>710250001</v>
      </c>
      <c r="C88" s="64">
        <v>1</v>
      </c>
      <c r="D88" s="2" t="s">
        <v>125</v>
      </c>
      <c r="E88" s="1">
        <v>38</v>
      </c>
      <c r="F88" s="1">
        <v>557.6</v>
      </c>
      <c r="G88" s="37">
        <v>36001.75</v>
      </c>
      <c r="H88" s="37">
        <v>3600.18</v>
      </c>
      <c r="I88" s="47">
        <v>36879</v>
      </c>
      <c r="J88" s="47">
        <v>37437</v>
      </c>
      <c r="K88" s="47">
        <v>37437</v>
      </c>
      <c r="L88" s="30">
        <v>473</v>
      </c>
      <c r="M88" s="30" t="s">
        <v>49</v>
      </c>
      <c r="N88" s="48">
        <v>558</v>
      </c>
      <c r="O88" s="48"/>
      <c r="P88" s="48"/>
      <c r="Q88" s="48"/>
      <c r="R88" s="48"/>
    </row>
    <row r="89" spans="2:18" s="2" customFormat="1" ht="9.75">
      <c r="B89" s="66">
        <v>710260001</v>
      </c>
      <c r="C89" s="64">
        <v>1</v>
      </c>
      <c r="D89" s="2" t="s">
        <v>126</v>
      </c>
      <c r="E89" s="1">
        <v>26</v>
      </c>
      <c r="F89" s="1">
        <v>679.5</v>
      </c>
      <c r="G89" s="37">
        <v>24938.34</v>
      </c>
      <c r="H89" s="37">
        <v>2493.83</v>
      </c>
      <c r="I89" s="47">
        <v>36879</v>
      </c>
      <c r="J89" s="47">
        <v>37437</v>
      </c>
      <c r="K89" s="47">
        <v>37437</v>
      </c>
      <c r="L89" s="30">
        <v>473</v>
      </c>
      <c r="M89" s="30" t="s">
        <v>58</v>
      </c>
      <c r="N89" s="48">
        <v>558</v>
      </c>
      <c r="O89" s="48"/>
      <c r="P89" s="48"/>
      <c r="Q89" s="48"/>
      <c r="R89" s="48"/>
    </row>
    <row r="90" spans="2:18" s="2" customFormat="1" ht="9.75">
      <c r="B90" s="66">
        <v>710010001</v>
      </c>
      <c r="C90" s="64">
        <v>1</v>
      </c>
      <c r="D90" s="2" t="s">
        <v>127</v>
      </c>
      <c r="E90" s="1">
        <v>128</v>
      </c>
      <c r="F90" s="1">
        <v>3725.2</v>
      </c>
      <c r="G90" s="37">
        <v>151585.7</v>
      </c>
      <c r="H90" s="37">
        <v>15158.57</v>
      </c>
      <c r="I90" s="47">
        <v>36719</v>
      </c>
      <c r="J90" s="47">
        <v>37529</v>
      </c>
      <c r="K90" s="47">
        <v>37529</v>
      </c>
      <c r="L90" s="30">
        <v>565</v>
      </c>
      <c r="M90" s="30" t="s">
        <v>61</v>
      </c>
      <c r="N90" s="48">
        <v>810</v>
      </c>
      <c r="O90" s="48"/>
      <c r="P90" s="48"/>
      <c r="Q90" s="48"/>
      <c r="R90" s="48"/>
    </row>
    <row r="91" spans="2:18" s="2" customFormat="1" ht="9.75">
      <c r="B91" s="66">
        <v>710020001</v>
      </c>
      <c r="C91" s="64">
        <v>1</v>
      </c>
      <c r="D91" s="2" t="s">
        <v>128</v>
      </c>
      <c r="E91" s="1">
        <v>83</v>
      </c>
      <c r="F91" s="1">
        <v>1053.2</v>
      </c>
      <c r="G91" s="37">
        <v>34763.7</v>
      </c>
      <c r="H91" s="37">
        <v>3476.37</v>
      </c>
      <c r="I91" s="47">
        <v>36719</v>
      </c>
      <c r="J91" s="47">
        <v>37529</v>
      </c>
      <c r="K91" s="47">
        <v>37529</v>
      </c>
      <c r="L91" s="30">
        <v>565</v>
      </c>
      <c r="M91" s="30" t="s">
        <v>63</v>
      </c>
      <c r="N91" s="48">
        <v>810</v>
      </c>
      <c r="O91" s="48"/>
      <c r="P91" s="48"/>
      <c r="Q91" s="48"/>
      <c r="R91" s="48"/>
    </row>
    <row r="92" spans="2:18" s="2" customFormat="1" ht="9.75">
      <c r="B92" s="66">
        <v>710060001</v>
      </c>
      <c r="C92" s="64">
        <v>1</v>
      </c>
      <c r="D92" s="2" t="s">
        <v>129</v>
      </c>
      <c r="E92" s="1">
        <v>306</v>
      </c>
      <c r="F92" s="1">
        <v>6919</v>
      </c>
      <c r="G92" s="37">
        <v>418690.9</v>
      </c>
      <c r="H92" s="37">
        <v>276331</v>
      </c>
      <c r="I92" s="47">
        <v>36776</v>
      </c>
      <c r="J92" s="47">
        <v>37529</v>
      </c>
      <c r="K92" s="47">
        <v>37529</v>
      </c>
      <c r="L92" s="30">
        <v>565</v>
      </c>
      <c r="M92" s="30" t="s">
        <v>47</v>
      </c>
      <c r="N92" s="48">
        <v>753</v>
      </c>
      <c r="O92" s="48"/>
      <c r="P92" s="48"/>
      <c r="Q92" s="48"/>
      <c r="R92" s="48"/>
    </row>
    <row r="93" spans="2:18" s="2" customFormat="1" ht="9.75">
      <c r="B93" s="66">
        <v>710070001</v>
      </c>
      <c r="C93" s="64">
        <v>1</v>
      </c>
      <c r="D93" s="2" t="s">
        <v>130</v>
      </c>
      <c r="E93" s="1">
        <v>154</v>
      </c>
      <c r="F93" s="1">
        <v>2459</v>
      </c>
      <c r="G93" s="37">
        <v>109669.7</v>
      </c>
      <c r="H93" s="37">
        <v>35094.3</v>
      </c>
      <c r="I93" s="47">
        <v>36776</v>
      </c>
      <c r="J93" s="47">
        <v>37529</v>
      </c>
      <c r="K93" s="47">
        <v>37529</v>
      </c>
      <c r="L93" s="30">
        <v>565</v>
      </c>
      <c r="M93" s="30" t="s">
        <v>58</v>
      </c>
      <c r="N93" s="48">
        <v>753</v>
      </c>
      <c r="O93" s="48"/>
      <c r="P93" s="48"/>
      <c r="Q93" s="48"/>
      <c r="R93" s="48"/>
    </row>
    <row r="94" spans="2:18" s="2" customFormat="1" ht="9.75">
      <c r="B94" s="66">
        <v>710110001</v>
      </c>
      <c r="C94" s="64">
        <v>1</v>
      </c>
      <c r="D94" s="2" t="s">
        <v>131</v>
      </c>
      <c r="E94" s="1">
        <v>39</v>
      </c>
      <c r="F94" s="1">
        <v>800.4</v>
      </c>
      <c r="G94" s="37">
        <v>60198.2</v>
      </c>
      <c r="H94" s="37">
        <v>6019.82</v>
      </c>
      <c r="I94" s="47">
        <v>36796</v>
      </c>
      <c r="J94" s="47">
        <v>37529</v>
      </c>
      <c r="K94" s="47">
        <v>37529</v>
      </c>
      <c r="L94" s="30">
        <v>565</v>
      </c>
      <c r="M94" s="30" t="s">
        <v>48</v>
      </c>
      <c r="N94" s="48">
        <v>733</v>
      </c>
      <c r="O94" s="48"/>
      <c r="P94" s="48"/>
      <c r="Q94" s="48"/>
      <c r="R94" s="48"/>
    </row>
    <row r="95" spans="2:18" s="2" customFormat="1" ht="9.75">
      <c r="B95" s="66">
        <v>710120001</v>
      </c>
      <c r="C95" s="64">
        <v>1</v>
      </c>
      <c r="D95" s="2" t="s">
        <v>132</v>
      </c>
      <c r="E95" s="1">
        <v>191</v>
      </c>
      <c r="F95" s="1">
        <v>2638.4</v>
      </c>
      <c r="G95" s="37">
        <v>78516.9</v>
      </c>
      <c r="H95" s="37">
        <v>7851.69</v>
      </c>
      <c r="I95" s="47">
        <v>36796</v>
      </c>
      <c r="J95" s="47">
        <v>37529</v>
      </c>
      <c r="K95" s="47">
        <v>37529</v>
      </c>
      <c r="L95" s="30">
        <v>565</v>
      </c>
      <c r="M95" s="30" t="s">
        <v>52</v>
      </c>
      <c r="N95" s="48">
        <v>733</v>
      </c>
      <c r="O95" s="48"/>
      <c r="P95" s="48"/>
      <c r="Q95" s="48"/>
      <c r="R95" s="48"/>
    </row>
    <row r="96" spans="2:18" s="2" customFormat="1" ht="9.75">
      <c r="B96" s="66">
        <v>710130001</v>
      </c>
      <c r="C96" s="64">
        <v>1</v>
      </c>
      <c r="D96" s="2" t="s">
        <v>133</v>
      </c>
      <c r="E96" s="1">
        <v>66</v>
      </c>
      <c r="F96" s="1">
        <v>1012.2</v>
      </c>
      <c r="G96" s="37">
        <v>39263.54</v>
      </c>
      <c r="H96" s="37">
        <v>3926.35</v>
      </c>
      <c r="I96" s="47">
        <v>36817</v>
      </c>
      <c r="J96" s="47">
        <v>37529</v>
      </c>
      <c r="K96" s="47">
        <v>37529</v>
      </c>
      <c r="L96" s="30">
        <v>565</v>
      </c>
      <c r="M96" s="30" t="s">
        <v>58</v>
      </c>
      <c r="N96" s="48">
        <v>712</v>
      </c>
      <c r="O96" s="48"/>
      <c r="P96" s="48"/>
      <c r="Q96" s="48"/>
      <c r="R96" s="48"/>
    </row>
    <row r="97" spans="2:18" s="2" customFormat="1" ht="9.75">
      <c r="B97" s="66">
        <v>710160001</v>
      </c>
      <c r="C97" s="64">
        <v>1</v>
      </c>
      <c r="D97" s="2" t="s">
        <v>134</v>
      </c>
      <c r="E97" s="1">
        <v>229</v>
      </c>
      <c r="F97" s="1">
        <v>2357.4</v>
      </c>
      <c r="G97" s="37">
        <v>74908.33</v>
      </c>
      <c r="H97" s="37">
        <v>7490.83</v>
      </c>
      <c r="I97" s="47">
        <v>36796</v>
      </c>
      <c r="J97" s="47">
        <v>37529</v>
      </c>
      <c r="K97" s="47">
        <v>37529</v>
      </c>
      <c r="L97" s="30">
        <v>565</v>
      </c>
      <c r="M97" s="30" t="s">
        <v>50</v>
      </c>
      <c r="N97" s="48">
        <v>733</v>
      </c>
      <c r="O97" s="48"/>
      <c r="P97" s="48"/>
      <c r="Q97" s="48"/>
      <c r="R97" s="48"/>
    </row>
    <row r="98" spans="2:18" s="2" customFormat="1" ht="9.75">
      <c r="B98" s="66">
        <v>710150001</v>
      </c>
      <c r="C98" s="64">
        <v>1</v>
      </c>
      <c r="D98" s="2" t="s">
        <v>135</v>
      </c>
      <c r="E98" s="1">
        <v>11</v>
      </c>
      <c r="F98" s="1">
        <v>246.4</v>
      </c>
      <c r="G98" s="37">
        <v>12919.98</v>
      </c>
      <c r="H98" s="37">
        <v>1292</v>
      </c>
      <c r="I98" s="47">
        <v>36874</v>
      </c>
      <c r="J98" s="47">
        <v>37621</v>
      </c>
      <c r="K98" s="47">
        <v>37621</v>
      </c>
      <c r="L98" s="30">
        <v>657</v>
      </c>
      <c r="M98" s="30" t="s">
        <v>59</v>
      </c>
      <c r="N98" s="48">
        <v>747</v>
      </c>
      <c r="O98" s="48"/>
      <c r="P98" s="48"/>
      <c r="Q98" s="48"/>
      <c r="R98" s="48"/>
    </row>
    <row r="99" spans="2:18" s="2" customFormat="1" ht="9.75">
      <c r="B99" s="66">
        <v>710170001</v>
      </c>
      <c r="C99" s="64">
        <v>1</v>
      </c>
      <c r="D99" s="2" t="s">
        <v>136</v>
      </c>
      <c r="E99" s="1">
        <v>209</v>
      </c>
      <c r="F99" s="1">
        <v>3146.6</v>
      </c>
      <c r="G99" s="37">
        <v>120626</v>
      </c>
      <c r="H99" s="37">
        <v>12062.6</v>
      </c>
      <c r="I99" s="47">
        <v>36873</v>
      </c>
      <c r="J99" s="47">
        <v>37621</v>
      </c>
      <c r="K99" s="47">
        <v>37621</v>
      </c>
      <c r="L99" s="30">
        <v>657</v>
      </c>
      <c r="M99" s="30" t="s">
        <v>52</v>
      </c>
      <c r="N99" s="48">
        <v>748</v>
      </c>
      <c r="O99" s="48"/>
      <c r="P99" s="48"/>
      <c r="Q99" s="48"/>
      <c r="R99" s="48"/>
    </row>
    <row r="100" spans="2:18" s="2" customFormat="1" ht="9.75">
      <c r="B100" s="66">
        <v>710200001</v>
      </c>
      <c r="C100" s="64">
        <v>1</v>
      </c>
      <c r="D100" s="2" t="s">
        <v>137</v>
      </c>
      <c r="E100" s="1">
        <v>79</v>
      </c>
      <c r="F100" s="1">
        <v>739.4</v>
      </c>
      <c r="G100" s="37">
        <v>16899.54</v>
      </c>
      <c r="H100" s="37">
        <v>16899.54</v>
      </c>
      <c r="I100" s="47">
        <v>36873</v>
      </c>
      <c r="J100" s="47">
        <v>37621</v>
      </c>
      <c r="K100" s="47">
        <v>37621</v>
      </c>
      <c r="L100" s="30">
        <v>657</v>
      </c>
      <c r="M100" s="30" t="s">
        <v>52</v>
      </c>
      <c r="N100" s="48">
        <v>748</v>
      </c>
      <c r="O100" s="48"/>
      <c r="P100" s="48"/>
      <c r="Q100" s="48"/>
      <c r="R100" s="48"/>
    </row>
    <row r="101" spans="2:18" s="2" customFormat="1" ht="9.75">
      <c r="B101" s="66">
        <v>710210001</v>
      </c>
      <c r="C101" s="64">
        <v>1</v>
      </c>
      <c r="D101" s="2" t="s">
        <v>138</v>
      </c>
      <c r="E101" s="1">
        <v>91</v>
      </c>
      <c r="F101" s="1">
        <v>1828.94</v>
      </c>
      <c r="G101" s="37">
        <v>145396.8</v>
      </c>
      <c r="H101" s="37">
        <v>72698.4</v>
      </c>
      <c r="I101" s="47">
        <v>36886</v>
      </c>
      <c r="J101" s="47">
        <v>37621</v>
      </c>
      <c r="K101" s="47">
        <v>37621</v>
      </c>
      <c r="L101" s="30">
        <v>657</v>
      </c>
      <c r="M101" s="30" t="s">
        <v>64</v>
      </c>
      <c r="N101" s="48">
        <v>735</v>
      </c>
      <c r="O101" s="48"/>
      <c r="P101" s="48"/>
      <c r="Q101" s="48"/>
      <c r="R101" s="48"/>
    </row>
    <row r="102" spans="2:18" s="2" customFormat="1" ht="9.75">
      <c r="B102" s="66">
        <v>710220001</v>
      </c>
      <c r="C102" s="64">
        <v>1</v>
      </c>
      <c r="D102" s="2" t="s">
        <v>139</v>
      </c>
      <c r="E102" s="1">
        <v>168.5</v>
      </c>
      <c r="F102" s="1">
        <v>2473.4</v>
      </c>
      <c r="G102" s="37">
        <v>92860.2</v>
      </c>
      <c r="H102" s="37">
        <v>9286.02</v>
      </c>
      <c r="I102" s="47">
        <v>36865</v>
      </c>
      <c r="J102" s="47">
        <v>37621</v>
      </c>
      <c r="K102" s="47">
        <v>37621</v>
      </c>
      <c r="L102" s="30">
        <v>657</v>
      </c>
      <c r="M102" s="30" t="s">
        <v>62</v>
      </c>
      <c r="N102" s="48">
        <v>756</v>
      </c>
      <c r="O102" s="48"/>
      <c r="P102" s="48"/>
      <c r="Q102" s="48"/>
      <c r="R102" s="48"/>
    </row>
    <row r="103" spans="2:18" s="2" customFormat="1" ht="9.75">
      <c r="B103" s="66">
        <v>710230001</v>
      </c>
      <c r="C103" s="64">
        <v>1</v>
      </c>
      <c r="D103" s="2" t="s">
        <v>140</v>
      </c>
      <c r="E103" s="1">
        <v>110</v>
      </c>
      <c r="F103" s="1">
        <v>1140.5</v>
      </c>
      <c r="G103" s="37">
        <v>106417</v>
      </c>
      <c r="H103" s="37">
        <v>10641.7</v>
      </c>
      <c r="I103" s="47">
        <v>36865</v>
      </c>
      <c r="J103" s="47">
        <v>37621</v>
      </c>
      <c r="K103" s="47">
        <v>37621</v>
      </c>
      <c r="L103" s="30">
        <v>657</v>
      </c>
      <c r="M103" s="30" t="s">
        <v>49</v>
      </c>
      <c r="N103" s="48">
        <v>756</v>
      </c>
      <c r="O103" s="48"/>
      <c r="P103" s="48"/>
      <c r="Q103" s="48"/>
      <c r="R103" s="48"/>
    </row>
    <row r="104" spans="2:18" s="2" customFormat="1" ht="9.75">
      <c r="B104" s="66">
        <v>710270001</v>
      </c>
      <c r="C104" s="64">
        <v>1</v>
      </c>
      <c r="D104" s="2" t="s">
        <v>141</v>
      </c>
      <c r="E104" s="1">
        <v>46</v>
      </c>
      <c r="F104" s="1">
        <v>677.2</v>
      </c>
      <c r="G104" s="37">
        <v>29535.41</v>
      </c>
      <c r="H104" s="37">
        <v>2953.54</v>
      </c>
      <c r="I104" s="47">
        <v>36879</v>
      </c>
      <c r="J104" s="47">
        <v>37621</v>
      </c>
      <c r="K104" s="47">
        <v>37621</v>
      </c>
      <c r="L104" s="30">
        <v>657</v>
      </c>
      <c r="M104" s="30" t="s">
        <v>52</v>
      </c>
      <c r="N104" s="48">
        <v>742</v>
      </c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