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<sst xmlns="http://schemas.openxmlformats.org/spreadsheetml/2006/main" count="380" uniqueCount="223">
  <si>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</si>
  <si>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</si>
  <si>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</si>
  <si>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</si>
  <si>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</si>
  <si>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</si>
  <si>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</si>
  <si>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</si>
  <si>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</si>
  <si>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</si>
  <si>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</si>
  <si>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</si>
  <si>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</si>
  <si>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</si>
  <si>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</si>
  <si>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</si>
  <si>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</si>
  <si>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</si>
  <si>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</si>
  <si>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</si>
  <si>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</si>
  <si>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</si>
  <si>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</si>
  <si>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</si>
  <si>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</si>
  <si>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</si>
  <si>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</si>
  <si>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</si>
  <si>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</si>
  <si>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</si>
  <si>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</si>
  <si>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</si>
  <si>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</si>
  <si>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</si>
  <si>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</si>
  <si>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</si>
  <si>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</si>
  <si>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</si>
  <si>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</si>
  <si>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</si>
  <si>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</si>
  <si>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</si>
  <si>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</si>
  <si>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</si>
  <si>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</si>
  <si>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</si>
  <si>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</si>
  <si>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</si>
  <si>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</si>
  <si>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</si>
  <si>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710239801</t>
  </si>
  <si>
    <t>1</t>
  </si>
  <si>
    <t>BLOCK 941</t>
  </si>
  <si>
    <t>T.R. TIMBER COMPANY</t>
  </si>
  <si>
    <t>710219901</t>
  </si>
  <si>
    <t>BLOCK 982</t>
  </si>
  <si>
    <t>AJD FOR/PRO</t>
  </si>
  <si>
    <t>710289901</t>
  </si>
  <si>
    <t>BREAK-UP BLOCK 989</t>
  </si>
  <si>
    <t>MUMA C.M. FOR/PRO</t>
  </si>
  <si>
    <t>710280001</t>
  </si>
  <si>
    <t>BLOCK 1027</t>
  </si>
  <si>
    <t>T.R.TIMBER COMPANY</t>
  </si>
  <si>
    <t>710030001</t>
  </si>
  <si>
    <t>BLOCK 1002</t>
  </si>
  <si>
    <t>710040001</t>
  </si>
  <si>
    <t>BLOCK 1003</t>
  </si>
  <si>
    <t>710080001</t>
  </si>
  <si>
    <t>BLOCK 1007</t>
  </si>
  <si>
    <t>NORTHERN TIMBERLANDS INC</t>
  </si>
  <si>
    <t>710090001</t>
  </si>
  <si>
    <t>BLOCK 1008</t>
  </si>
  <si>
    <t>GEORGIA-PACIFIC</t>
  </si>
  <si>
    <t>710389801</t>
  </si>
  <si>
    <t>BLOCK 956</t>
  </si>
  <si>
    <t>710449801</t>
  </si>
  <si>
    <t>BLOCK 962</t>
  </si>
  <si>
    <t>710309901</t>
  </si>
  <si>
    <t>BLOCK 991</t>
  </si>
  <si>
    <t>PAYLESS AG PRODUCTS</t>
  </si>
  <si>
    <t>710339901</t>
  </si>
  <si>
    <t>BLOCK 994</t>
  </si>
  <si>
    <t>710359901</t>
  </si>
  <si>
    <t>BLOCK 996</t>
  </si>
  <si>
    <t>710369901</t>
  </si>
  <si>
    <t>BLOCK 997</t>
  </si>
  <si>
    <t>MID MICHIGAN LOGGING</t>
  </si>
  <si>
    <t>710379901</t>
  </si>
  <si>
    <t>BLOCK 998</t>
  </si>
  <si>
    <t>SHAWN MUMA LOGGING</t>
  </si>
  <si>
    <t>710039901</t>
  </si>
  <si>
    <t>BLOCK 965</t>
  </si>
  <si>
    <t>710250001</t>
  </si>
  <si>
    <t>BLOCK 1024</t>
  </si>
  <si>
    <t>BIEWER SAWMILL</t>
  </si>
  <si>
    <t>710260001</t>
  </si>
  <si>
    <t>BLOCK 1025</t>
  </si>
  <si>
    <t>710049801</t>
  </si>
  <si>
    <t>BLOCK 922</t>
  </si>
  <si>
    <t>710119801</t>
  </si>
  <si>
    <t>BLOCK 929</t>
  </si>
  <si>
    <t>710029901</t>
  </si>
  <si>
    <t>BLOCK 964</t>
  </si>
  <si>
    <t>ROBERT CRAWFORD</t>
  </si>
  <si>
    <t>710010001</t>
  </si>
  <si>
    <t>BLOCK 1000</t>
  </si>
  <si>
    <t>710020001</t>
  </si>
  <si>
    <t>BLOCK 1001</t>
  </si>
  <si>
    <t>710060001</t>
  </si>
  <si>
    <t>BLOCK 1005</t>
  </si>
  <si>
    <t>WEYERHAEUSER COMPANY</t>
  </si>
  <si>
    <t>710070001</t>
  </si>
  <si>
    <t>BLOCK 1006</t>
  </si>
  <si>
    <t>710110001</t>
  </si>
  <si>
    <t>BLOCK 1010</t>
  </si>
  <si>
    <t>HYDROLAKE LEASING</t>
  </si>
  <si>
    <t>710120001</t>
  </si>
  <si>
    <t>BLOCK 1011</t>
  </si>
  <si>
    <t>710160001</t>
  </si>
  <si>
    <t>BLOCK 1015</t>
  </si>
  <si>
    <t>710129801</t>
  </si>
  <si>
    <t>BLOCK 930</t>
  </si>
  <si>
    <t>710189801</t>
  </si>
  <si>
    <t>BLOCK 936</t>
  </si>
  <si>
    <t>710199801</t>
  </si>
  <si>
    <t>BLOCK 937 DUNHAM LKE #1</t>
  </si>
  <si>
    <t>710089901</t>
  </si>
  <si>
    <t>2</t>
  </si>
  <si>
    <t>BLOCK 969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</si>
  <si>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</si>
  <si>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</si>
  <si>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</si>
  <si>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</si>
  <si>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</si>
  <si>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</si>
  <si>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</si>
  <si>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</si>
  <si>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710170001</t>
  </si>
  <si>
    <t>BLOCK 1016</t>
  </si>
  <si>
    <t>710190001</t>
  </si>
  <si>
    <t>BLOCK 1018</t>
  </si>
  <si>
    <t>710220001</t>
  </si>
  <si>
    <t>BLOCK 1021</t>
  </si>
  <si>
    <t>OUTMAN FOR/PRO</t>
  </si>
  <si>
    <t>710230001</t>
  </si>
  <si>
    <t>BLOCK 1022</t>
  </si>
  <si>
    <t>710270001</t>
  </si>
  <si>
    <t>BLOCK 1026</t>
  </si>
  <si>
    <t>710229801</t>
  </si>
  <si>
    <t>BLOCK 940</t>
  </si>
  <si>
    <t>710229901</t>
  </si>
  <si>
    <t>BLOCK 983</t>
  </si>
  <si>
    <t>710279901</t>
  </si>
  <si>
    <t>BLOCK 988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</si>
  <si>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</si>
  <si>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</si>
  <si>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</si>
  <si>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</si>
  <si>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</si>
  <si>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</si>
  <si>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</si>
  <si>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</si>
  <si>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</si>
  <si>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</si>
  <si>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</si>
  <si>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</si>
  <si>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</si>
  <si>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</si>
  <si>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710140101</t>
  </si>
  <si>
    <t>BLOCK 1041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</si>
  <si>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</si>
  <si>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</si>
  <si>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</si>
  <si>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</si>
  <si>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</si>
  <si>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</si>
  <si>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</si>
  <si>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</si>
  <si>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</si>
  <si>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</si>
  <si>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710300101</t>
  </si>
  <si>
    <t>BLOCK 1055</t>
  </si>
  <si>
    <t>710310101</t>
  </si>
  <si>
    <t>BLOCK 1056</t>
  </si>
  <si>
    <t>JAROCHE BROTHERS</t>
  </si>
  <si>
    <t>710120101</t>
  </si>
  <si>
    <t>BLOCK 1039</t>
  </si>
  <si>
    <t>BURTON SMITH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</si>
  <si>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</si>
  <si>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</si>
  <si>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</si>
  <si>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</si>
  <si>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</si>
  <si>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</si>
  <si>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</si>
  <si>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</si>
  <si>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</si>
  <si>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</si>
  <si>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</si>
  <si>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</si>
  <si>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</si>
  <si>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</si>
  <si>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</si>
  <si>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</si>
  <si>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710320101</t>
  </si>
  <si>
    <t>BLOCK 1057</t>
  </si>
  <si>
    <t>710330101</t>
  </si>
  <si>
    <t>BLOCK 1058</t>
  </si>
  <si>
    <t>710389901</t>
  </si>
  <si>
    <t>BLOCK 999</t>
  </si>
  <si>
    <t>710060101</t>
  </si>
  <si>
    <t>BLOCK 1033</t>
  </si>
  <si>
    <t>COOK'S FOREST PRODUCTS</t>
  </si>
  <si>
    <t>710280101</t>
  </si>
  <si>
    <t>BLOCK 1053</t>
  </si>
  <si>
    <t>710340101</t>
  </si>
  <si>
    <t>BLOCK 1059</t>
  </si>
  <si>
    <t>LARRY SMITH</t>
  </si>
  <si>
    <t>710360101</t>
  </si>
  <si>
    <t>BLOCK 1061</t>
  </si>
  <si>
    <t>710370101</t>
  </si>
  <si>
    <t>BLOCK 1062</t>
  </si>
  <si>
    <t xml:space="preserve">                                  as of January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</si>
</sst>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8932.5</v>
      </c>
      <c r="L17" s="30"/>
    </row>
    <row r="18" spans="4:12" ht="12.75">
      <c r="D18" s="12" t="s">
        <v>37</v>
      </c>
      <c r="G18" s="21">
        <f>DSUM(DATABASE,5,U15:U16)</f>
        <v>149704.25</v>
      </c>
      <c r="L18" s="30"/>
    </row>
    <row r="19" spans="4:12" ht="12.75">
      <c r="D19" s="12" t="s">
        <v>34</v>
      </c>
      <c r="G19" s="18">
        <f>DSUM(DATABASE,6,V15:V16)</f>
        <v>6290322.529999996</v>
      </c>
      <c r="L19" s="30"/>
    </row>
    <row r="20" spans="4:12" ht="12.75">
      <c r="D20" s="12" t="s">
        <v>38</v>
      </c>
      <c r="G20" s="18">
        <f>DSUM(DATABASE,7,W15:W16)</f>
        <v>3040916.5400000005</v>
      </c>
      <c r="L20" s="30"/>
    </row>
    <row r="21" spans="4:12" ht="12.75">
      <c r="D21" s="12" t="s">
        <v>35</v>
      </c>
      <c r="E21" s="22"/>
      <c r="F21" s="22"/>
      <c r="G21" s="18">
        <f>+G19-G20</f>
        <v>3249405.989999995</v>
      </c>
      <c r="L21" s="30"/>
    </row>
    <row r="22" spans="4:12" ht="12.75">
      <c r="D22" s="12" t="s">
        <v>44</v>
      </c>
      <c r="E22" s="22"/>
      <c r="F22" s="22"/>
      <c r="G22" s="45">
        <f>+G20/G19</f>
        <v>0.4834277615332393</v>
      </c>
      <c r="L22" s="30"/>
    </row>
    <row r="23" spans="4:12" ht="12.75">
      <c r="D23" s="12" t="s">
        <v>40</v>
      </c>
      <c r="E23" s="22"/>
      <c r="F23" s="22"/>
      <c r="G23" s="59">
        <v>37265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2.2208723864455657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40</v>
      </c>
      <c r="F31" s="1">
        <v>1845.6</v>
      </c>
      <c r="G31" s="37">
        <v>58058.84</v>
      </c>
      <c r="H31" s="37">
        <v>58058.84</v>
      </c>
      <c r="I31" s="47">
        <v>36087</v>
      </c>
      <c r="J31" s="47">
        <v>36891</v>
      </c>
      <c r="K31" s="47">
        <v>37256</v>
      </c>
      <c r="L31" s="30">
        <v>-9</v>
      </c>
      <c r="M31" s="30" t="s">
        <v>53</v>
      </c>
      <c r="N31" s="48">
        <v>1169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35</v>
      </c>
      <c r="F32" s="1">
        <v>536.4</v>
      </c>
      <c r="G32" s="37">
        <v>16718.92</v>
      </c>
      <c r="H32" s="37">
        <v>16718.92</v>
      </c>
      <c r="I32" s="47">
        <v>36515</v>
      </c>
      <c r="J32" s="47">
        <v>36891</v>
      </c>
      <c r="K32" s="47">
        <v>37256</v>
      </c>
      <c r="L32" s="30">
        <v>-9</v>
      </c>
      <c r="M32" s="30" t="s">
        <v>56</v>
      </c>
      <c r="N32" s="48">
        <v>741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131</v>
      </c>
      <c r="F33" s="1">
        <v>3311.8</v>
      </c>
      <c r="G33" s="37">
        <v>127441.8</v>
      </c>
      <c r="H33" s="37">
        <v>127441.8</v>
      </c>
      <c r="I33" s="47">
        <v>36515</v>
      </c>
      <c r="J33" s="47">
        <v>37256</v>
      </c>
      <c r="K33" s="47">
        <v>37256</v>
      </c>
      <c r="L33" s="30">
        <v>-9</v>
      </c>
      <c r="M33" s="30" t="s">
        <v>59</v>
      </c>
      <c r="N33" s="48">
        <v>741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21</v>
      </c>
      <c r="F34" s="1">
        <v>160.3</v>
      </c>
      <c r="G34" s="37">
        <v>8880.71</v>
      </c>
      <c r="H34" s="37">
        <v>8880.71</v>
      </c>
      <c r="I34" s="47">
        <v>36957</v>
      </c>
      <c r="J34" s="47">
        <v>37336</v>
      </c>
      <c r="K34" s="47">
        <v>37336</v>
      </c>
      <c r="L34" s="30">
        <v>71</v>
      </c>
      <c r="M34" s="30" t="s">
        <v>62</v>
      </c>
      <c r="N34" s="48">
        <v>379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150</v>
      </c>
      <c r="F35" s="1">
        <v>3390.9</v>
      </c>
      <c r="G35" s="37">
        <v>95284.65</v>
      </c>
      <c r="H35" s="37">
        <v>32396.78</v>
      </c>
      <c r="I35" s="47">
        <v>36719</v>
      </c>
      <c r="J35" s="47">
        <v>37346</v>
      </c>
      <c r="K35" s="47">
        <v>37346</v>
      </c>
      <c r="L35" s="30">
        <v>81</v>
      </c>
      <c r="M35" s="30" t="s">
        <v>59</v>
      </c>
      <c r="N35" s="48">
        <v>627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132</v>
      </c>
      <c r="F36" s="1">
        <v>3284.6</v>
      </c>
      <c r="G36" s="37">
        <v>220862</v>
      </c>
      <c r="H36" s="37">
        <v>99387.88</v>
      </c>
      <c r="I36" s="47">
        <v>36719</v>
      </c>
      <c r="J36" s="47">
        <v>37346</v>
      </c>
      <c r="K36" s="47">
        <v>37346</v>
      </c>
      <c r="L36" s="30">
        <v>81</v>
      </c>
      <c r="M36" s="30" t="s">
        <v>59</v>
      </c>
      <c r="N36" s="48">
        <v>627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378</v>
      </c>
      <c r="F37" s="1">
        <v>2846.6</v>
      </c>
      <c r="G37" s="37">
        <v>113071.3</v>
      </c>
      <c r="H37" s="37">
        <v>74627.08</v>
      </c>
      <c r="I37" s="47">
        <v>36776</v>
      </c>
      <c r="J37" s="47">
        <v>37346</v>
      </c>
      <c r="K37" s="47">
        <v>37346</v>
      </c>
      <c r="L37" s="30">
        <v>81</v>
      </c>
      <c r="M37" s="30" t="s">
        <v>69</v>
      </c>
      <c r="N37" s="48">
        <v>570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154</v>
      </c>
      <c r="F38" s="1">
        <v>3213.6</v>
      </c>
      <c r="G38" s="37">
        <v>197449.9</v>
      </c>
      <c r="H38" s="37">
        <v>197449.9</v>
      </c>
      <c r="I38" s="47">
        <v>36776</v>
      </c>
      <c r="J38" s="47">
        <v>37346</v>
      </c>
      <c r="K38" s="47">
        <v>37346</v>
      </c>
      <c r="L38" s="30">
        <v>81</v>
      </c>
      <c r="M38" s="30" t="s">
        <v>72</v>
      </c>
      <c r="N38" s="48">
        <v>570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92</v>
      </c>
      <c r="F39" s="1">
        <v>1578.4</v>
      </c>
      <c r="G39" s="37">
        <v>40309.87</v>
      </c>
      <c r="H39" s="37">
        <v>40309.87</v>
      </c>
      <c r="I39" s="47">
        <v>36249</v>
      </c>
      <c r="J39" s="47">
        <v>36981</v>
      </c>
      <c r="K39" s="47">
        <v>37346</v>
      </c>
      <c r="L39" s="30">
        <v>81</v>
      </c>
      <c r="M39" s="30" t="s">
        <v>72</v>
      </c>
      <c r="N39" s="48">
        <v>1097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27</v>
      </c>
      <c r="F40" s="1">
        <v>328</v>
      </c>
      <c r="G40" s="37">
        <v>6945.62</v>
      </c>
      <c r="H40" s="37">
        <v>992.24</v>
      </c>
      <c r="I40" s="47">
        <v>36235</v>
      </c>
      <c r="J40" s="47">
        <v>36981</v>
      </c>
      <c r="K40" s="47">
        <v>37346</v>
      </c>
      <c r="L40" s="30">
        <v>81</v>
      </c>
      <c r="M40" s="30" t="s">
        <v>62</v>
      </c>
      <c r="N40" s="48">
        <v>1111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192</v>
      </c>
      <c r="F41" s="1">
        <v>3885</v>
      </c>
      <c r="G41" s="37">
        <v>159920.1</v>
      </c>
      <c r="H41" s="37">
        <v>36781.61</v>
      </c>
      <c r="I41" s="47">
        <v>36530</v>
      </c>
      <c r="J41" s="47">
        <v>37346</v>
      </c>
      <c r="K41" s="47">
        <v>37346</v>
      </c>
      <c r="L41" s="5">
        <v>81</v>
      </c>
      <c r="M41" s="46" t="s">
        <v>79</v>
      </c>
      <c r="N41" s="2">
        <v>816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94</v>
      </c>
      <c r="F42" s="1">
        <v>1220.9</v>
      </c>
      <c r="G42" s="37">
        <v>49754.76</v>
      </c>
      <c r="H42" s="37">
        <v>49754.76</v>
      </c>
      <c r="I42" s="47">
        <v>36530</v>
      </c>
      <c r="J42" s="47">
        <v>37346</v>
      </c>
      <c r="K42" s="47">
        <v>37346</v>
      </c>
      <c r="L42" s="30">
        <v>81</v>
      </c>
      <c r="M42" s="30" t="s">
        <v>69</v>
      </c>
      <c r="N42" s="48">
        <v>816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58</v>
      </c>
      <c r="F43" s="1">
        <v>745.7</v>
      </c>
      <c r="G43" s="37">
        <v>27475.41</v>
      </c>
      <c r="H43" s="37">
        <v>2747.54</v>
      </c>
      <c r="I43" s="47">
        <v>36551</v>
      </c>
      <c r="J43" s="47">
        <v>37346</v>
      </c>
      <c r="K43" s="47">
        <v>37346</v>
      </c>
      <c r="L43" s="30">
        <v>81</v>
      </c>
      <c r="M43" s="30" t="s">
        <v>72</v>
      </c>
      <c r="N43" s="48">
        <v>795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101</v>
      </c>
      <c r="F44" s="1">
        <v>2210</v>
      </c>
      <c r="G44" s="37">
        <v>96115.73</v>
      </c>
      <c r="H44" s="37">
        <v>47096.7</v>
      </c>
      <c r="I44" s="47">
        <v>36551</v>
      </c>
      <c r="J44" s="47">
        <v>37346</v>
      </c>
      <c r="K44" s="47">
        <v>37346</v>
      </c>
      <c r="L44" s="30">
        <v>81</v>
      </c>
      <c r="M44" s="30" t="s">
        <v>86</v>
      </c>
      <c r="N44" s="48">
        <v>795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29</v>
      </c>
      <c r="F45" s="1">
        <v>639.8</v>
      </c>
      <c r="G45" s="37">
        <v>25986.3</v>
      </c>
      <c r="H45" s="37">
        <v>25986.3</v>
      </c>
      <c r="I45" s="47">
        <v>36551</v>
      </c>
      <c r="J45" s="47">
        <v>37346</v>
      </c>
      <c r="K45" s="47">
        <v>37346</v>
      </c>
      <c r="L45" s="30">
        <v>81</v>
      </c>
      <c r="M45" s="30" t="s">
        <v>89</v>
      </c>
      <c r="N45" s="48">
        <v>795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303</v>
      </c>
      <c r="F46" s="1">
        <v>2530.4</v>
      </c>
      <c r="G46" s="37">
        <v>28340.48</v>
      </c>
      <c r="H46" s="37">
        <v>28340.48</v>
      </c>
      <c r="I46" s="47">
        <v>36263</v>
      </c>
      <c r="J46" s="47">
        <v>36646</v>
      </c>
      <c r="K46" s="47">
        <v>37376</v>
      </c>
      <c r="L46" s="30">
        <v>111</v>
      </c>
      <c r="M46" s="30" t="s">
        <v>62</v>
      </c>
      <c r="N46" s="48">
        <v>1113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38</v>
      </c>
      <c r="F47" s="1">
        <v>557.6</v>
      </c>
      <c r="G47" s="37">
        <v>36001.75</v>
      </c>
      <c r="H47" s="37">
        <v>36001.75</v>
      </c>
      <c r="I47" s="47">
        <v>36879</v>
      </c>
      <c r="J47" s="47">
        <v>37437</v>
      </c>
      <c r="K47" s="47">
        <v>37437</v>
      </c>
      <c r="L47" s="30">
        <v>172</v>
      </c>
      <c r="M47" s="30" t="s">
        <v>94</v>
      </c>
      <c r="N47" s="48">
        <v>558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26</v>
      </c>
      <c r="F48" s="1">
        <v>679.5</v>
      </c>
      <c r="G48" s="37">
        <v>24938.34</v>
      </c>
      <c r="H48" s="37">
        <v>2493.83</v>
      </c>
      <c r="I48" s="47">
        <v>36879</v>
      </c>
      <c r="J48" s="47">
        <v>37437</v>
      </c>
      <c r="K48" s="47">
        <v>37437</v>
      </c>
      <c r="L48" s="30">
        <v>172</v>
      </c>
      <c r="M48" s="30" t="s">
        <v>62</v>
      </c>
      <c r="N48" s="48">
        <v>558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414</v>
      </c>
      <c r="F49" s="1">
        <v>7297</v>
      </c>
      <c r="G49" s="37">
        <v>343106.2</v>
      </c>
      <c r="H49" s="37">
        <v>343106.2</v>
      </c>
      <c r="I49" s="47">
        <v>35907</v>
      </c>
      <c r="J49" s="47">
        <v>36707</v>
      </c>
      <c r="K49" s="47">
        <v>37437</v>
      </c>
      <c r="L49" s="30">
        <v>172</v>
      </c>
      <c r="M49" s="30" t="s">
        <v>79</v>
      </c>
      <c r="N49" s="48">
        <v>1530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133</v>
      </c>
      <c r="F50" s="1">
        <v>3706</v>
      </c>
      <c r="G50" s="37">
        <v>171289.2</v>
      </c>
      <c r="H50" s="37">
        <v>177686.6</v>
      </c>
      <c r="I50" s="47">
        <v>35969</v>
      </c>
      <c r="J50" s="47">
        <v>36707</v>
      </c>
      <c r="K50" s="47">
        <v>37437</v>
      </c>
      <c r="L50" s="30">
        <v>172</v>
      </c>
      <c r="M50" s="30" t="s">
        <v>53</v>
      </c>
      <c r="N50" s="48">
        <v>1468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224</v>
      </c>
      <c r="F51" s="1">
        <v>2956.8</v>
      </c>
      <c r="G51" s="37">
        <v>30307.2</v>
      </c>
      <c r="H51" s="37">
        <v>15523.2</v>
      </c>
      <c r="I51" s="47">
        <v>36263</v>
      </c>
      <c r="J51" s="47">
        <v>37072</v>
      </c>
      <c r="K51" s="47">
        <v>37437</v>
      </c>
      <c r="L51" s="30">
        <v>172</v>
      </c>
      <c r="M51" s="30" t="s">
        <v>103</v>
      </c>
      <c r="N51" s="48">
        <v>1174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128</v>
      </c>
      <c r="F52" s="1">
        <v>3725.2</v>
      </c>
      <c r="G52" s="37">
        <v>151585.7</v>
      </c>
      <c r="H52" s="37">
        <v>15158.57</v>
      </c>
      <c r="I52" s="47">
        <v>36719</v>
      </c>
      <c r="J52" s="47">
        <v>37529</v>
      </c>
      <c r="K52" s="47">
        <v>37529</v>
      </c>
      <c r="L52" s="30">
        <v>264</v>
      </c>
      <c r="M52" s="30" t="s">
        <v>59</v>
      </c>
      <c r="N52" s="48">
        <v>810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83</v>
      </c>
      <c r="F53" s="1">
        <v>1053.2</v>
      </c>
      <c r="G53" s="37">
        <v>34763.7</v>
      </c>
      <c r="H53" s="37">
        <v>3476.37</v>
      </c>
      <c r="I53" s="47">
        <v>36719</v>
      </c>
      <c r="J53" s="47">
        <v>37529</v>
      </c>
      <c r="K53" s="47">
        <v>37529</v>
      </c>
      <c r="L53" s="30">
        <v>264</v>
      </c>
      <c r="M53" s="30" t="s">
        <v>89</v>
      </c>
      <c r="N53" s="48">
        <v>810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306</v>
      </c>
      <c r="F54" s="1">
        <v>6919</v>
      </c>
      <c r="G54" s="37">
        <v>418690.9</v>
      </c>
      <c r="H54" s="37">
        <v>418690.9</v>
      </c>
      <c r="I54" s="47">
        <v>36776</v>
      </c>
      <c r="J54" s="47">
        <v>37529</v>
      </c>
      <c r="K54" s="47">
        <v>37529</v>
      </c>
      <c r="L54" s="30">
        <v>264</v>
      </c>
      <c r="M54" s="30" t="s">
        <v>110</v>
      </c>
      <c r="N54" s="48">
        <v>753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154</v>
      </c>
      <c r="F55" s="1">
        <v>2459</v>
      </c>
      <c r="G55" s="37">
        <v>109669.7</v>
      </c>
      <c r="H55" s="37">
        <v>109669.7</v>
      </c>
      <c r="I55" s="47">
        <v>36776</v>
      </c>
      <c r="J55" s="47">
        <v>37529</v>
      </c>
      <c r="K55" s="47">
        <v>37529</v>
      </c>
      <c r="L55" s="30">
        <v>264</v>
      </c>
      <c r="M55" s="30" t="s">
        <v>62</v>
      </c>
      <c r="N55" s="48">
        <v>753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39</v>
      </c>
      <c r="F56" s="1">
        <v>800.4</v>
      </c>
      <c r="G56" s="37">
        <v>60198.2</v>
      </c>
      <c r="H56" s="37">
        <v>60198.2</v>
      </c>
      <c r="I56" s="47">
        <v>36796</v>
      </c>
      <c r="J56" s="47">
        <v>37529</v>
      </c>
      <c r="K56" s="47">
        <v>37529</v>
      </c>
      <c r="L56" s="30">
        <v>264</v>
      </c>
      <c r="M56" s="30" t="s">
        <v>115</v>
      </c>
      <c r="N56" s="48">
        <v>733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191</v>
      </c>
      <c r="F57" s="1">
        <v>2638.4</v>
      </c>
      <c r="G57" s="37">
        <v>78516.9</v>
      </c>
      <c r="H57" s="37">
        <v>23555.06</v>
      </c>
      <c r="I57" s="47">
        <v>36796</v>
      </c>
      <c r="J57" s="47">
        <v>37529</v>
      </c>
      <c r="K57" s="47">
        <v>37529</v>
      </c>
      <c r="L57" s="30">
        <v>264</v>
      </c>
      <c r="M57" s="30" t="s">
        <v>56</v>
      </c>
      <c r="N57" s="48">
        <v>733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229</v>
      </c>
      <c r="F58" s="1">
        <v>2357.4</v>
      </c>
      <c r="G58" s="37">
        <v>74908.33</v>
      </c>
      <c r="H58" s="37">
        <v>41199.58</v>
      </c>
      <c r="I58" s="47">
        <v>36796</v>
      </c>
      <c r="J58" s="47">
        <v>37529</v>
      </c>
      <c r="K58" s="47">
        <v>37529</v>
      </c>
      <c r="L58" s="30">
        <v>264</v>
      </c>
      <c r="M58" s="30" t="s">
        <v>72</v>
      </c>
      <c r="N58" s="48">
        <v>733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86</v>
      </c>
      <c r="F59" s="1">
        <v>1236</v>
      </c>
      <c r="G59" s="37">
        <v>37614.55</v>
      </c>
      <c r="H59" s="37">
        <v>37614.55</v>
      </c>
      <c r="I59" s="47">
        <v>36005</v>
      </c>
      <c r="J59" s="47">
        <v>36799</v>
      </c>
      <c r="K59" s="47">
        <v>37529</v>
      </c>
      <c r="L59" s="30">
        <v>264</v>
      </c>
      <c r="M59" s="30" t="s">
        <v>72</v>
      </c>
      <c r="N59" s="48">
        <v>1524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60</v>
      </c>
      <c r="F60" s="1">
        <v>1140.6</v>
      </c>
      <c r="G60" s="37">
        <v>44458.02</v>
      </c>
      <c r="H60" s="37">
        <v>16294.57</v>
      </c>
      <c r="I60" s="47">
        <v>36067</v>
      </c>
      <c r="J60" s="47">
        <v>36799</v>
      </c>
      <c r="K60" s="47">
        <v>37529</v>
      </c>
      <c r="L60" s="30">
        <v>264</v>
      </c>
      <c r="M60" s="30" t="s">
        <v>62</v>
      </c>
      <c r="N60" s="48">
        <v>1462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132</v>
      </c>
      <c r="F61" s="1">
        <v>2755.6</v>
      </c>
      <c r="G61" s="37">
        <v>170649.1</v>
      </c>
      <c r="H61" s="37">
        <v>114698.6</v>
      </c>
      <c r="I61" s="47">
        <v>36067</v>
      </c>
      <c r="J61" s="47">
        <v>36799</v>
      </c>
      <c r="K61" s="47">
        <v>37529</v>
      </c>
      <c r="L61" s="30">
        <v>264</v>
      </c>
      <c r="M61" s="30" t="s">
        <v>62</v>
      </c>
      <c r="N61" s="48">
        <v>1462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127</v>
      </c>
      <c r="D62" s="2" t="s">
        <v>128</v>
      </c>
      <c r="E62" s="1">
        <v>183</v>
      </c>
      <c r="F62" s="1">
        <v>3431</v>
      </c>
      <c r="G62" s="37">
        <v>129756</v>
      </c>
      <c r="H62" s="37">
        <v>35069.2</v>
      </c>
      <c r="I62" s="47">
        <v>36391</v>
      </c>
      <c r="J62" s="47">
        <v>37164</v>
      </c>
      <c r="K62" s="47">
        <v>37529</v>
      </c>
      <c r="L62" s="30">
        <v>264</v>
      </c>
      <c r="M62" s="30" t="s">
        <v>59</v>
      </c>
      <c r="N62" s="48">
        <v>1138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85</v>
      </c>
      <c r="F63" s="1">
        <v>2154.8</v>
      </c>
      <c r="G63" s="37">
        <v>70359.01</v>
      </c>
      <c r="H63" s="37">
        <v>10051.29</v>
      </c>
      <c r="I63" s="47">
        <v>36431</v>
      </c>
      <c r="J63" s="47">
        <v>37164</v>
      </c>
      <c r="K63" s="47">
        <v>37529</v>
      </c>
      <c r="L63" s="30">
        <v>264</v>
      </c>
      <c r="M63" s="30" t="s">
        <v>62</v>
      </c>
      <c r="N63" s="48">
        <v>1098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130</v>
      </c>
      <c r="F64" s="1">
        <v>1947.2</v>
      </c>
      <c r="G64" s="37">
        <v>56660.19</v>
      </c>
      <c r="H64" s="37">
        <v>21997.49</v>
      </c>
      <c r="I64" s="47">
        <v>36431</v>
      </c>
      <c r="J64" s="47">
        <v>37164</v>
      </c>
      <c r="K64" s="47">
        <v>37529</v>
      </c>
      <c r="L64" s="30">
        <v>264</v>
      </c>
      <c r="M64" s="30" t="s">
        <v>62</v>
      </c>
      <c r="N64" s="48">
        <v>1098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95</v>
      </c>
      <c r="F65" s="1">
        <v>2377</v>
      </c>
      <c r="G65" s="37">
        <v>101462</v>
      </c>
      <c r="H65" s="37">
        <v>38539.81</v>
      </c>
      <c r="I65" s="47">
        <v>36431</v>
      </c>
      <c r="J65" s="47">
        <v>37164</v>
      </c>
      <c r="K65" s="47">
        <v>37529</v>
      </c>
      <c r="L65" s="30">
        <v>264</v>
      </c>
      <c r="M65" s="30" t="s">
        <v>62</v>
      </c>
      <c r="N65" s="48">
        <v>1098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62</v>
      </c>
      <c r="F66" s="1">
        <v>1336.6</v>
      </c>
      <c r="G66" s="37">
        <v>33842.02</v>
      </c>
      <c r="H66" s="37">
        <v>4834.58</v>
      </c>
      <c r="I66" s="47">
        <v>36431</v>
      </c>
      <c r="J66" s="47">
        <v>37164</v>
      </c>
      <c r="K66" s="47">
        <v>37529</v>
      </c>
      <c r="L66" s="30">
        <v>264</v>
      </c>
      <c r="M66" s="30" t="s">
        <v>62</v>
      </c>
      <c r="N66" s="48">
        <v>1098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209</v>
      </c>
      <c r="F67" s="1">
        <v>3146.6</v>
      </c>
      <c r="G67" s="37">
        <v>120626</v>
      </c>
      <c r="H67" s="37">
        <v>21712.67</v>
      </c>
      <c r="I67" s="47">
        <v>36873</v>
      </c>
      <c r="J67" s="47">
        <v>37621</v>
      </c>
      <c r="K67" s="47">
        <v>37621</v>
      </c>
      <c r="L67" s="30">
        <v>356</v>
      </c>
      <c r="M67" s="30" t="s">
        <v>56</v>
      </c>
      <c r="N67" s="48">
        <v>748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136</v>
      </c>
      <c r="F68" s="1">
        <v>1784.7</v>
      </c>
      <c r="G68" s="37">
        <v>109001.4</v>
      </c>
      <c r="H68" s="37">
        <v>10900.14</v>
      </c>
      <c r="I68" s="47">
        <v>36957</v>
      </c>
      <c r="J68" s="47">
        <v>37621</v>
      </c>
      <c r="K68" s="47">
        <v>37621</v>
      </c>
      <c r="L68" s="30">
        <v>356</v>
      </c>
      <c r="M68" s="30" t="s">
        <v>69</v>
      </c>
      <c r="N68" s="48">
        <v>664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168.5</v>
      </c>
      <c r="F69" s="1">
        <v>2473.4</v>
      </c>
      <c r="G69" s="37">
        <v>92860.2</v>
      </c>
      <c r="H69" s="37">
        <v>37144.08</v>
      </c>
      <c r="I69" s="47">
        <v>36865</v>
      </c>
      <c r="J69" s="47">
        <v>37621</v>
      </c>
      <c r="K69" s="47">
        <v>37621</v>
      </c>
      <c r="L69" s="30">
        <v>356</v>
      </c>
      <c r="M69" s="30" t="s">
        <v>143</v>
      </c>
      <c r="N69" s="48">
        <v>756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110</v>
      </c>
      <c r="F70" s="1">
        <v>1140.5</v>
      </c>
      <c r="G70" s="37">
        <v>106417</v>
      </c>
      <c r="H70" s="37">
        <v>106417</v>
      </c>
      <c r="I70" s="47">
        <v>36865</v>
      </c>
      <c r="J70" s="47">
        <v>37621</v>
      </c>
      <c r="K70" s="47">
        <v>37621</v>
      </c>
      <c r="L70" s="30">
        <v>356</v>
      </c>
      <c r="M70" s="30" t="s">
        <v>94</v>
      </c>
      <c r="N70" s="48">
        <v>756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46</v>
      </c>
      <c r="F71" s="1">
        <v>677.2</v>
      </c>
      <c r="G71" s="37">
        <v>29535.41</v>
      </c>
      <c r="H71" s="37">
        <v>29535.41</v>
      </c>
      <c r="I71" s="47">
        <v>36879</v>
      </c>
      <c r="J71" s="47">
        <v>37621</v>
      </c>
      <c r="K71" s="47">
        <v>37621</v>
      </c>
      <c r="L71" s="30">
        <v>356</v>
      </c>
      <c r="M71" s="30" t="s">
        <v>56</v>
      </c>
      <c r="N71" s="48">
        <v>742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100</v>
      </c>
      <c r="F72" s="1">
        <v>1326.8</v>
      </c>
      <c r="G72" s="37">
        <v>29068.91</v>
      </c>
      <c r="H72" s="37">
        <v>12822.54</v>
      </c>
      <c r="I72" s="47">
        <v>36087</v>
      </c>
      <c r="J72" s="47">
        <v>36891</v>
      </c>
      <c r="K72" s="47">
        <v>37621</v>
      </c>
      <c r="L72" s="30">
        <v>356</v>
      </c>
      <c r="M72" s="30" t="s">
        <v>53</v>
      </c>
      <c r="N72" s="48">
        <v>1534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304</v>
      </c>
      <c r="F73" s="1">
        <v>852.15</v>
      </c>
      <c r="G73" s="37">
        <v>33845.36</v>
      </c>
      <c r="H73" s="37">
        <v>6180.31</v>
      </c>
      <c r="I73" s="47">
        <v>36487</v>
      </c>
      <c r="J73" s="47">
        <v>37256</v>
      </c>
      <c r="K73" s="47">
        <v>37621</v>
      </c>
      <c r="L73" s="30">
        <v>356</v>
      </c>
      <c r="M73" s="30" t="s">
        <v>62</v>
      </c>
      <c r="N73" s="48">
        <v>1134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87</v>
      </c>
      <c r="F74" s="1">
        <v>1749.4</v>
      </c>
      <c r="G74" s="37">
        <v>68761.9</v>
      </c>
      <c r="H74" s="37">
        <v>16569.13</v>
      </c>
      <c r="I74" s="47">
        <v>36515</v>
      </c>
      <c r="J74" s="47">
        <v>37256</v>
      </c>
      <c r="K74" s="47">
        <v>37621</v>
      </c>
      <c r="L74" s="30">
        <v>356</v>
      </c>
      <c r="M74" s="30" t="s">
        <v>86</v>
      </c>
      <c r="N74" s="48">
        <v>1106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197</v>
      </c>
      <c r="F75" s="1">
        <v>2791.2</v>
      </c>
      <c r="G75" s="37">
        <v>95992.12</v>
      </c>
      <c r="H75" s="37">
        <v>53755.59</v>
      </c>
      <c r="I75" s="47">
        <v>37139</v>
      </c>
      <c r="J75" s="47">
        <v>37711</v>
      </c>
      <c r="K75" s="47">
        <v>37711</v>
      </c>
      <c r="L75" s="30">
        <v>446</v>
      </c>
      <c r="M75" s="30" t="s">
        <v>72</v>
      </c>
      <c r="N75" s="48">
        <v>572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284</v>
      </c>
      <c r="F76" s="1">
        <v>6432.6</v>
      </c>
      <c r="G76" s="37">
        <v>298187.3</v>
      </c>
      <c r="H76" s="37">
        <v>29818.73</v>
      </c>
      <c r="I76" s="47">
        <v>37139</v>
      </c>
      <c r="J76" s="47">
        <v>37711</v>
      </c>
      <c r="K76" s="47">
        <v>37711</v>
      </c>
      <c r="L76" s="30">
        <v>446</v>
      </c>
      <c r="M76" s="30" t="s">
        <v>86</v>
      </c>
      <c r="N76" s="48">
        <v>572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57</v>
      </c>
      <c r="F77" s="1">
        <v>1394.2</v>
      </c>
      <c r="G77" s="37">
        <v>31420.34</v>
      </c>
      <c r="H77" s="37">
        <v>31420.34</v>
      </c>
      <c r="I77" s="47">
        <v>37139</v>
      </c>
      <c r="J77" s="47">
        <v>37711</v>
      </c>
      <c r="K77" s="47">
        <v>37711</v>
      </c>
      <c r="L77" s="30">
        <v>446</v>
      </c>
      <c r="M77" s="30" t="s">
        <v>56</v>
      </c>
      <c r="N77" s="48">
        <v>572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120</v>
      </c>
      <c r="F78" s="1">
        <v>5271</v>
      </c>
      <c r="G78" s="37">
        <v>248245.1</v>
      </c>
      <c r="H78" s="37">
        <v>71162</v>
      </c>
      <c r="I78" s="47">
        <v>37143</v>
      </c>
      <c r="J78" s="47">
        <v>37711</v>
      </c>
      <c r="K78" s="47">
        <v>37711</v>
      </c>
      <c r="L78" s="30">
        <v>446</v>
      </c>
      <c r="M78" s="30" t="s">
        <v>86</v>
      </c>
      <c r="N78" s="48">
        <v>568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46</v>
      </c>
      <c r="F79" s="1">
        <v>859.7</v>
      </c>
      <c r="G79" s="37">
        <v>32709.68</v>
      </c>
      <c r="H79" s="37">
        <v>3270.97</v>
      </c>
      <c r="I79" s="47">
        <v>37174</v>
      </c>
      <c r="J79" s="47">
        <v>37711</v>
      </c>
      <c r="K79" s="47">
        <v>37711</v>
      </c>
      <c r="L79" s="30">
        <v>446</v>
      </c>
      <c r="M79" s="30" t="s">
        <v>89</v>
      </c>
      <c r="N79" s="48">
        <v>537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92</v>
      </c>
      <c r="F80" s="1">
        <v>1442.2</v>
      </c>
      <c r="G80" s="37">
        <v>53674.23</v>
      </c>
      <c r="H80" s="37">
        <v>5367.42</v>
      </c>
      <c r="I80" s="47">
        <v>37153</v>
      </c>
      <c r="J80" s="47">
        <v>37711</v>
      </c>
      <c r="K80" s="47">
        <v>37711</v>
      </c>
      <c r="L80" s="30">
        <v>446</v>
      </c>
      <c r="M80" s="30" t="s">
        <v>86</v>
      </c>
      <c r="N80" s="48">
        <v>558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118</v>
      </c>
      <c r="F81" s="1">
        <v>2288.6</v>
      </c>
      <c r="G81" s="37">
        <v>80655.3</v>
      </c>
      <c r="H81" s="37">
        <v>8065.53</v>
      </c>
      <c r="I81" s="47">
        <v>37174</v>
      </c>
      <c r="J81" s="47">
        <v>37711</v>
      </c>
      <c r="K81" s="47">
        <v>37711</v>
      </c>
      <c r="L81" s="30">
        <v>446</v>
      </c>
      <c r="M81" s="30" t="s">
        <v>56</v>
      </c>
      <c r="N81" s="48">
        <v>537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51</v>
      </c>
      <c r="D82" s="2" t="s">
        <v>169</v>
      </c>
      <c r="E82" s="1">
        <v>47</v>
      </c>
      <c r="F82" s="1">
        <v>1174.4</v>
      </c>
      <c r="G82" s="37">
        <v>45099.84</v>
      </c>
      <c r="H82" s="37">
        <v>4509.98</v>
      </c>
      <c r="I82" s="47">
        <v>37174</v>
      </c>
      <c r="J82" s="47">
        <v>37711</v>
      </c>
      <c r="K82" s="47">
        <v>37711</v>
      </c>
      <c r="L82" s="30">
        <v>446</v>
      </c>
      <c r="M82" s="30" t="s">
        <v>86</v>
      </c>
      <c r="N82" s="48">
        <v>537</v>
      </c>
      <c r="O82" s="48"/>
      <c r="P82" s="48"/>
      <c r="Q82" s="48"/>
      <c r="R82" s="48"/>
    </row>
    <row r="83" spans="2:18" s="2" customFormat="1" ht="9.75">
      <c r="B83" s="66" t="s">
        <v>170</v>
      </c>
      <c r="C83" s="64" t="s">
        <v>51</v>
      </c>
      <c r="D83" s="2" t="s">
        <v>171</v>
      </c>
      <c r="E83" s="1">
        <v>64</v>
      </c>
      <c r="F83" s="1">
        <v>838.5</v>
      </c>
      <c r="G83" s="37">
        <v>28048.96</v>
      </c>
      <c r="H83" s="37">
        <v>2804.9</v>
      </c>
      <c r="I83" s="47">
        <v>37139</v>
      </c>
      <c r="J83" s="47">
        <v>37711</v>
      </c>
      <c r="K83" s="47">
        <v>37711</v>
      </c>
      <c r="L83" s="30">
        <v>446</v>
      </c>
      <c r="M83" s="30" t="s">
        <v>72</v>
      </c>
      <c r="N83" s="48">
        <v>572</v>
      </c>
      <c r="O83" s="48"/>
      <c r="P83" s="48"/>
      <c r="Q83" s="48"/>
      <c r="R83" s="48"/>
    </row>
    <row r="84" spans="2:18" s="2" customFormat="1" ht="9.75">
      <c r="B84" s="66" t="s">
        <v>172</v>
      </c>
      <c r="C84" s="64" t="s">
        <v>51</v>
      </c>
      <c r="D84" s="2" t="s">
        <v>173</v>
      </c>
      <c r="E84" s="1">
        <v>74</v>
      </c>
      <c r="F84" s="1">
        <v>2335.2</v>
      </c>
      <c r="G84" s="37">
        <v>113238.6</v>
      </c>
      <c r="H84" s="37">
        <v>11323.86</v>
      </c>
      <c r="I84" s="47">
        <v>37174</v>
      </c>
      <c r="J84" s="47">
        <v>37711</v>
      </c>
      <c r="K84" s="47">
        <v>37711</v>
      </c>
      <c r="L84" s="30">
        <v>446</v>
      </c>
      <c r="M84" s="30" t="s">
        <v>89</v>
      </c>
      <c r="N84" s="48">
        <v>537</v>
      </c>
      <c r="O84" s="48"/>
      <c r="P84" s="48"/>
      <c r="Q84" s="48"/>
      <c r="R84" s="48"/>
    </row>
    <row r="85" spans="2:18" s="2" customFormat="1" ht="9.75">
      <c r="B85" s="66" t="s">
        <v>174</v>
      </c>
      <c r="C85" s="64" t="s">
        <v>51</v>
      </c>
      <c r="D85" s="2" t="s">
        <v>175</v>
      </c>
      <c r="E85" s="1">
        <v>210</v>
      </c>
      <c r="F85" s="1">
        <v>4327.6</v>
      </c>
      <c r="G85" s="37">
        <v>223961.6</v>
      </c>
      <c r="H85" s="37">
        <v>22396.16</v>
      </c>
      <c r="I85" s="47">
        <v>37153</v>
      </c>
      <c r="J85" s="47">
        <v>37711</v>
      </c>
      <c r="K85" s="47">
        <v>37711</v>
      </c>
      <c r="L85" s="30">
        <v>446</v>
      </c>
      <c r="M85" s="30" t="s">
        <v>62</v>
      </c>
      <c r="N85" s="48">
        <v>558</v>
      </c>
      <c r="O85" s="48"/>
      <c r="P85" s="48"/>
      <c r="Q85" s="48"/>
      <c r="R85" s="48"/>
    </row>
    <row r="86" spans="2:18" s="2" customFormat="1" ht="9.75">
      <c r="B86" s="66" t="s">
        <v>176</v>
      </c>
      <c r="C86" s="64" t="s">
        <v>127</v>
      </c>
      <c r="D86" s="2" t="s">
        <v>177</v>
      </c>
      <c r="E86" s="1">
        <v>126</v>
      </c>
      <c r="F86" s="1">
        <v>1956</v>
      </c>
      <c r="G86" s="37">
        <v>44544.1</v>
      </c>
      <c r="H86" s="37">
        <v>4454.41</v>
      </c>
      <c r="I86" s="47">
        <v>37174</v>
      </c>
      <c r="J86" s="47">
        <v>37711</v>
      </c>
      <c r="K86" s="47">
        <v>37711</v>
      </c>
      <c r="L86" s="30">
        <v>446</v>
      </c>
      <c r="M86" s="30" t="s">
        <v>89</v>
      </c>
      <c r="N86" s="48">
        <v>537</v>
      </c>
      <c r="O86" s="48"/>
      <c r="P86" s="48"/>
      <c r="Q86" s="48"/>
      <c r="R86" s="48"/>
    </row>
    <row r="87" spans="2:18" s="2" customFormat="1" ht="9.75">
      <c r="B87" s="66" t="s">
        <v>178</v>
      </c>
      <c r="C87" s="64" t="s">
        <v>51</v>
      </c>
      <c r="D87" s="2" t="s">
        <v>179</v>
      </c>
      <c r="E87" s="1">
        <v>136</v>
      </c>
      <c r="F87" s="1">
        <v>1180</v>
      </c>
      <c r="G87" s="37">
        <v>135681.2</v>
      </c>
      <c r="H87" s="37">
        <v>13568.12</v>
      </c>
      <c r="I87" s="47">
        <v>37174</v>
      </c>
      <c r="J87" s="47">
        <v>37711</v>
      </c>
      <c r="K87" s="47">
        <v>37711</v>
      </c>
      <c r="L87" s="30">
        <v>446</v>
      </c>
      <c r="M87" s="30" t="s">
        <v>115</v>
      </c>
      <c r="N87" s="48">
        <v>537</v>
      </c>
      <c r="O87" s="48"/>
      <c r="P87" s="48"/>
      <c r="Q87" s="48"/>
      <c r="R87" s="48"/>
    </row>
    <row r="88" spans="2:18" s="2" customFormat="1" ht="9.75">
      <c r="B88" s="66" t="s">
        <v>180</v>
      </c>
      <c r="C88" s="64" t="s">
        <v>51</v>
      </c>
      <c r="D88" s="2" t="s">
        <v>181</v>
      </c>
      <c r="E88" s="1">
        <v>52</v>
      </c>
      <c r="F88" s="1">
        <v>104</v>
      </c>
      <c r="G88" s="37">
        <v>7849.92</v>
      </c>
      <c r="H88" s="37">
        <v>7849.92</v>
      </c>
      <c r="I88" s="47">
        <v>37139</v>
      </c>
      <c r="J88" s="47">
        <v>37711</v>
      </c>
      <c r="K88" s="47">
        <v>37711</v>
      </c>
      <c r="L88" s="30">
        <v>446</v>
      </c>
      <c r="M88" s="30" t="s">
        <v>69</v>
      </c>
      <c r="N88" s="48">
        <v>572</v>
      </c>
      <c r="O88" s="48"/>
      <c r="P88" s="48"/>
      <c r="Q88" s="48"/>
      <c r="R88" s="48"/>
    </row>
    <row r="89" spans="2:18" s="2" customFormat="1" ht="9.75">
      <c r="B89" s="66" t="s">
        <v>182</v>
      </c>
      <c r="C89" s="64" t="s">
        <v>51</v>
      </c>
      <c r="D89" s="2" t="s">
        <v>183</v>
      </c>
      <c r="E89" s="1">
        <v>105</v>
      </c>
      <c r="F89" s="1">
        <v>3091.4</v>
      </c>
      <c r="G89" s="37">
        <v>201245.9</v>
      </c>
      <c r="H89" s="37">
        <v>40249.18</v>
      </c>
      <c r="I89" s="47">
        <v>37139</v>
      </c>
      <c r="J89" s="47">
        <v>37711</v>
      </c>
      <c r="K89" s="47">
        <v>37711</v>
      </c>
      <c r="L89" s="30">
        <v>446</v>
      </c>
      <c r="M89" s="30" t="s">
        <v>184</v>
      </c>
      <c r="N89" s="48">
        <v>572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51</v>
      </c>
      <c r="D90" s="2" t="s">
        <v>186</v>
      </c>
      <c r="E90" s="1">
        <v>65</v>
      </c>
      <c r="F90" s="1">
        <v>1513.6</v>
      </c>
      <c r="G90" s="37">
        <v>56746.1</v>
      </c>
      <c r="H90" s="37">
        <v>5674.61</v>
      </c>
      <c r="I90" s="47">
        <v>37194</v>
      </c>
      <c r="J90" s="47">
        <v>37775</v>
      </c>
      <c r="K90" s="47">
        <v>37775</v>
      </c>
      <c r="L90" s="30">
        <v>510</v>
      </c>
      <c r="M90" s="30" t="s">
        <v>187</v>
      </c>
      <c r="N90" s="48">
        <v>581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12</v>
      </c>
      <c r="F91" s="1">
        <v>251.1</v>
      </c>
      <c r="G91" s="37">
        <v>22331.66</v>
      </c>
      <c r="H91" s="37">
        <v>2233.17</v>
      </c>
      <c r="I91" s="47">
        <v>37047</v>
      </c>
      <c r="J91" s="47">
        <v>37802</v>
      </c>
      <c r="K91" s="47">
        <v>37802</v>
      </c>
      <c r="L91" s="30">
        <v>537</v>
      </c>
      <c r="M91" s="30" t="s">
        <v>115</v>
      </c>
      <c r="N91" s="48">
        <v>755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29</v>
      </c>
      <c r="F92" s="1">
        <v>412.4</v>
      </c>
      <c r="G92" s="37">
        <v>31331.19</v>
      </c>
      <c r="H92" s="37">
        <v>3133.12</v>
      </c>
      <c r="I92" s="47">
        <v>37047</v>
      </c>
      <c r="J92" s="47">
        <v>37802</v>
      </c>
      <c r="K92" s="47">
        <v>37802</v>
      </c>
      <c r="L92" s="30">
        <v>537</v>
      </c>
      <c r="M92" s="30" t="s">
        <v>115</v>
      </c>
      <c r="N92" s="48">
        <v>755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60</v>
      </c>
      <c r="F93" s="1">
        <v>1171.2</v>
      </c>
      <c r="G93" s="37">
        <v>37469.8</v>
      </c>
      <c r="H93" s="37">
        <v>3746.98</v>
      </c>
      <c r="I93" s="47">
        <v>37202</v>
      </c>
      <c r="J93" s="47">
        <v>37802</v>
      </c>
      <c r="K93" s="47">
        <v>37802</v>
      </c>
      <c r="L93" s="30">
        <v>537</v>
      </c>
      <c r="M93" s="30" t="s">
        <v>59</v>
      </c>
      <c r="N93" s="48">
        <v>600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47</v>
      </c>
      <c r="F94" s="1">
        <v>741.4</v>
      </c>
      <c r="G94" s="37">
        <v>36646.1</v>
      </c>
      <c r="H94" s="37">
        <v>3664.61</v>
      </c>
      <c r="I94" s="47">
        <v>37202</v>
      </c>
      <c r="J94" s="47">
        <v>37802</v>
      </c>
      <c r="K94" s="47">
        <v>37802</v>
      </c>
      <c r="L94" s="30">
        <v>537</v>
      </c>
      <c r="M94" s="30" t="s">
        <v>94</v>
      </c>
      <c r="N94" s="48">
        <v>600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152</v>
      </c>
      <c r="F95" s="1">
        <v>2053.7</v>
      </c>
      <c r="G95" s="37">
        <v>70218.89</v>
      </c>
      <c r="H95" s="37">
        <v>7021.89</v>
      </c>
      <c r="I95" s="47">
        <v>37194</v>
      </c>
      <c r="J95" s="47">
        <v>37802</v>
      </c>
      <c r="K95" s="47">
        <v>37802</v>
      </c>
      <c r="L95" s="30">
        <v>537</v>
      </c>
      <c r="M95" s="30" t="s">
        <v>62</v>
      </c>
      <c r="N95" s="48">
        <v>608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254</v>
      </c>
      <c r="F96" s="1">
        <v>1770.4</v>
      </c>
      <c r="G96" s="37">
        <v>36134.3</v>
      </c>
      <c r="H96" s="37">
        <v>3613.43</v>
      </c>
      <c r="I96" s="47">
        <v>37194</v>
      </c>
      <c r="J96" s="47">
        <v>37802</v>
      </c>
      <c r="K96" s="47">
        <v>37802</v>
      </c>
      <c r="L96" s="30">
        <v>537</v>
      </c>
      <c r="M96" s="30" t="s">
        <v>72</v>
      </c>
      <c r="N96" s="48">
        <v>608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361</v>
      </c>
      <c r="F97" s="1">
        <v>5329.2</v>
      </c>
      <c r="G97" s="37">
        <v>157832.6</v>
      </c>
      <c r="H97" s="37">
        <v>71024.66</v>
      </c>
      <c r="I97" s="47">
        <v>37194</v>
      </c>
      <c r="J97" s="47">
        <v>37802</v>
      </c>
      <c r="K97" s="47">
        <v>37802</v>
      </c>
      <c r="L97" s="30">
        <v>537</v>
      </c>
      <c r="M97" s="30" t="s">
        <v>62</v>
      </c>
      <c r="N97" s="48">
        <v>608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106</v>
      </c>
      <c r="F98" s="1">
        <v>1572.4</v>
      </c>
      <c r="G98" s="37">
        <v>53601.3</v>
      </c>
      <c r="H98" s="37">
        <v>5360.13</v>
      </c>
      <c r="I98" s="47">
        <v>37194</v>
      </c>
      <c r="J98" s="47">
        <v>37802</v>
      </c>
      <c r="K98" s="47">
        <v>37802</v>
      </c>
      <c r="L98" s="30">
        <v>537</v>
      </c>
      <c r="M98" s="30" t="s">
        <v>56</v>
      </c>
      <c r="N98" s="48">
        <v>608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25</v>
      </c>
      <c r="F99" s="1">
        <v>229</v>
      </c>
      <c r="G99" s="37">
        <v>7460.09</v>
      </c>
      <c r="H99" s="37">
        <v>746.01</v>
      </c>
      <c r="I99" s="47">
        <v>37153</v>
      </c>
      <c r="J99" s="47">
        <v>37894</v>
      </c>
      <c r="K99" s="47">
        <v>37894</v>
      </c>
      <c r="L99" s="30">
        <v>629</v>
      </c>
      <c r="M99" s="30" t="s">
        <v>89</v>
      </c>
      <c r="N99" s="48">
        <v>741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51</v>
      </c>
      <c r="D100" s="2" t="s">
        <v>207</v>
      </c>
      <c r="E100" s="1">
        <v>58</v>
      </c>
      <c r="F100" s="1">
        <v>456.8</v>
      </c>
      <c r="G100" s="37">
        <v>14887.3</v>
      </c>
      <c r="H100" s="37">
        <v>1488.73</v>
      </c>
      <c r="I100" s="47">
        <v>37153</v>
      </c>
      <c r="J100" s="47">
        <v>37894</v>
      </c>
      <c r="K100" s="47">
        <v>37894</v>
      </c>
      <c r="L100" s="30">
        <v>629</v>
      </c>
      <c r="M100" s="30" t="s">
        <v>89</v>
      </c>
      <c r="N100" s="48">
        <v>741</v>
      </c>
      <c r="O100" s="48"/>
      <c r="P100" s="48"/>
      <c r="Q100" s="48"/>
      <c r="R100" s="48"/>
    </row>
    <row r="101" spans="2:18" s="2" customFormat="1" ht="9.75">
      <c r="B101" s="66" t="s">
        <v>208</v>
      </c>
      <c r="C101" s="64" t="s">
        <v>127</v>
      </c>
      <c r="D101" s="2" t="s">
        <v>209</v>
      </c>
      <c r="E101" s="1">
        <v>20</v>
      </c>
      <c r="F101" s="1">
        <v>275</v>
      </c>
      <c r="G101" s="37">
        <v>9705.51</v>
      </c>
      <c r="H101" s="37">
        <v>1689.96</v>
      </c>
      <c r="I101" s="47">
        <v>36551</v>
      </c>
      <c r="J101" s="47">
        <v>37346</v>
      </c>
      <c r="K101" s="47">
        <v>37894</v>
      </c>
      <c r="L101" s="30">
        <v>629</v>
      </c>
      <c r="M101" s="30" t="s">
        <v>56</v>
      </c>
      <c r="N101" s="48">
        <v>1343</v>
      </c>
      <c r="O101" s="48"/>
      <c r="P101" s="48"/>
      <c r="Q101" s="48"/>
      <c r="R101" s="48"/>
    </row>
    <row r="102" spans="2:18" s="2" customFormat="1" ht="9.75">
      <c r="B102" s="66" t="s">
        <v>210</v>
      </c>
      <c r="C102" s="64" t="s">
        <v>51</v>
      </c>
      <c r="D102" s="2" t="s">
        <v>211</v>
      </c>
      <c r="E102" s="1">
        <v>34</v>
      </c>
      <c r="F102" s="1">
        <v>471.2</v>
      </c>
      <c r="G102" s="37">
        <v>14201.1</v>
      </c>
      <c r="H102" s="37">
        <v>1420.11</v>
      </c>
      <c r="I102" s="47">
        <v>37202</v>
      </c>
      <c r="J102" s="47">
        <v>37986</v>
      </c>
      <c r="K102" s="47">
        <v>37986</v>
      </c>
      <c r="L102" s="30">
        <v>721</v>
      </c>
      <c r="M102" s="30" t="s">
        <v>212</v>
      </c>
      <c r="N102" s="48">
        <v>784</v>
      </c>
      <c r="O102" s="48"/>
      <c r="P102" s="48"/>
      <c r="Q102" s="48"/>
      <c r="R102" s="48"/>
    </row>
    <row r="103" spans="2:18" s="2" customFormat="1" ht="9.75">
      <c r="B103" s="66" t="s">
        <v>213</v>
      </c>
      <c r="C103" s="64" t="s">
        <v>51</v>
      </c>
      <c r="D103" s="2" t="s">
        <v>214</v>
      </c>
      <c r="E103" s="1">
        <v>52</v>
      </c>
      <c r="F103" s="1">
        <v>844.4</v>
      </c>
      <c r="G103" s="37">
        <v>31038.09</v>
      </c>
      <c r="H103" s="37">
        <v>3103.81</v>
      </c>
      <c r="I103" s="47">
        <v>37194</v>
      </c>
      <c r="J103" s="47">
        <v>37986</v>
      </c>
      <c r="K103" s="47">
        <v>37986</v>
      </c>
      <c r="L103" s="30">
        <v>721</v>
      </c>
      <c r="M103" s="30" t="s">
        <v>62</v>
      </c>
      <c r="N103" s="48">
        <v>792</v>
      </c>
      <c r="O103" s="48"/>
      <c r="P103" s="48"/>
      <c r="Q103" s="48"/>
      <c r="R103" s="48"/>
    </row>
    <row r="104" spans="2:18" s="2" customFormat="1" ht="9.75">
      <c r="B104" s="66" t="s">
        <v>215</v>
      </c>
      <c r="C104" s="64" t="s">
        <v>51</v>
      </c>
      <c r="D104" s="2" t="s">
        <v>216</v>
      </c>
      <c r="E104" s="1">
        <v>7</v>
      </c>
      <c r="F104" s="1">
        <v>79.8</v>
      </c>
      <c r="G104" s="37">
        <v>3683.13</v>
      </c>
      <c r="H104" s="37">
        <v>368.31</v>
      </c>
      <c r="I104" s="47">
        <v>37202</v>
      </c>
      <c r="J104" s="47">
        <v>37986</v>
      </c>
      <c r="K104" s="47">
        <v>37986</v>
      </c>
      <c r="L104" s="30">
        <v>721</v>
      </c>
      <c r="M104" s="30" t="s">
        <v>217</v>
      </c>
      <c r="N104" s="48">
        <v>784</v>
      </c>
      <c r="O104" s="48"/>
      <c r="P104" s="48"/>
      <c r="Q104" s="48"/>
      <c r="R104" s="48"/>
    </row>
    <row r="105" spans="2:18" s="2" customFormat="1" ht="9.75">
      <c r="B105" s="66" t="s">
        <v>218</v>
      </c>
      <c r="C105" s="64" t="s">
        <v>51</v>
      </c>
      <c r="D105" s="2" t="s">
        <v>219</v>
      </c>
      <c r="E105" s="1">
        <v>16</v>
      </c>
      <c r="F105" s="1">
        <v>415.4</v>
      </c>
      <c r="G105" s="37">
        <v>13595</v>
      </c>
      <c r="H105" s="37">
        <v>1359.5</v>
      </c>
      <c r="I105" s="47">
        <v>37202</v>
      </c>
      <c r="J105" s="47">
        <v>37986</v>
      </c>
      <c r="K105" s="47">
        <v>37986</v>
      </c>
      <c r="L105" s="30">
        <v>721</v>
      </c>
      <c r="M105" s="30" t="s">
        <v>59</v>
      </c>
      <c r="N105" s="48">
        <v>784</v>
      </c>
      <c r="O105" s="48"/>
      <c r="P105" s="48"/>
      <c r="Q105" s="48"/>
      <c r="R105" s="48"/>
    </row>
    <row r="106" spans="2:18" s="2" customFormat="1" ht="9.75">
      <c r="B106" s="66" t="s">
        <v>220</v>
      </c>
      <c r="C106" s="64" t="s">
        <v>51</v>
      </c>
      <c r="D106" s="2" t="s">
        <v>221</v>
      </c>
      <c r="E106" s="1">
        <v>11</v>
      </c>
      <c r="F106" s="1">
        <v>223.6</v>
      </c>
      <c r="G106" s="37">
        <v>11376.6</v>
      </c>
      <c r="H106" s="37">
        <v>1137.66</v>
      </c>
      <c r="I106" s="47">
        <v>37202</v>
      </c>
      <c r="J106" s="47">
        <v>37986</v>
      </c>
      <c r="K106" s="47">
        <v>37986</v>
      </c>
      <c r="L106" s="30">
        <v>721</v>
      </c>
      <c r="M106" s="30" t="s">
        <v>212</v>
      </c>
      <c r="N106" s="48">
        <v>784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