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<sst xmlns="http://schemas.openxmlformats.org/spreadsheetml/2006/main" count="328" uniqueCount="196">
  <si>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</si>
  <si>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</si>
  <si>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</si>
  <si>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</si>
  <si>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</si>
  <si>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</si>
  <si>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</si>
  <si>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</si>
  <si>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</si>
  <si>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</si>
  <si>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</si>
  <si>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</si>
  <si>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</si>
  <si>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</si>
  <si>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</si>
  <si>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</si>
  <si>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</si>
  <si>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</si>
  <si>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</si>
  <si>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</si>
  <si>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</si>
  <si>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</si>
  <si>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</si>
  <si>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</si>
  <si>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</si>
  <si>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</si>
  <si>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</si>
  <si>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</si>
  <si>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</si>
  <si>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</si>
  <si>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</si>
  <si>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</si>
  <si>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</si>
  <si>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</si>
  <si>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</si>
  <si>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</si>
  <si>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</si>
  <si>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</si>
  <si>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</si>
  <si>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</si>
  <si>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</si>
  <si>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</si>
  <si>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</si>
  <si>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</si>
  <si>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</si>
  <si>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</si>
  <si>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</si>
  <si>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</si>
  <si>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</si>
  <si>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</si>
  <si>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710029901</t>
  </si>
  <si>
    <t>1</t>
  </si>
  <si>
    <t>BLOCK 964</t>
  </si>
  <si>
    <t>ROBERT CRAWFORD</t>
  </si>
  <si>
    <t>710010001</t>
  </si>
  <si>
    <t>BLOCK 1000</t>
  </si>
  <si>
    <t>MUMA C.M. FOR/PRO</t>
  </si>
  <si>
    <t>710020001</t>
  </si>
  <si>
    <t>BLOCK 1001</t>
  </si>
  <si>
    <t>SHAWN MUMA LOGGING</t>
  </si>
  <si>
    <t>710060001</t>
  </si>
  <si>
    <t>BLOCK 1005</t>
  </si>
  <si>
    <t>WEYERHAEUSER COMPANY</t>
  </si>
  <si>
    <t>710070001</t>
  </si>
  <si>
    <t>BLOCK 1006</t>
  </si>
  <si>
    <t>T.R.TIMBER COMPANY</t>
  </si>
  <si>
    <t>710120001</t>
  </si>
  <si>
    <t>BLOCK 1011</t>
  </si>
  <si>
    <t>AJD FOR/PRO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</si>
  <si>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</si>
  <si>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</si>
  <si>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</si>
  <si>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</si>
  <si>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</si>
  <si>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</si>
  <si>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</si>
  <si>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</si>
  <si>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</si>
  <si>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</si>
  <si>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</si>
  <si>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</si>
  <si>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</si>
  <si>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</si>
  <si>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</si>
  <si>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</si>
  <si>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</si>
  <si>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</si>
  <si>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</si>
  <si>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</si>
  <si>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</si>
  <si>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</si>
  <si>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</si>
  <si>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</si>
  <si>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</si>
  <si>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</si>
  <si>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</si>
  <si>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</si>
  <si>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</si>
  <si>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</si>
  <si>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</si>
  <si>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</si>
  <si>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</si>
  <si>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710229901</t>
  </si>
  <si>
    <t>BLOCK 983</t>
  </si>
  <si>
    <t>710279901</t>
  </si>
  <si>
    <t>BLOCK 988</t>
  </si>
  <si>
    <t>MID MICHIGAN LOGGING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</si>
  <si>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</si>
  <si>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</si>
  <si>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</si>
  <si>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</si>
  <si>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</si>
  <si>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</si>
  <si>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</si>
  <si>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</si>
  <si>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</si>
  <si>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</si>
  <si>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</si>
  <si>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</si>
  <si>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</si>
  <si>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</si>
  <si>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</si>
  <si>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</si>
  <si>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</si>
  <si>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</si>
  <si>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</si>
  <si>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</si>
  <si>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</si>
  <si>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</si>
  <si>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</si>
  <si>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</si>
  <si>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</si>
  <si>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</si>
  <si>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</si>
  <si>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</si>
  <si>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</si>
  <si>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</si>
  <si>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</si>
  <si>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</si>
  <si>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</si>
  <si>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</si>
  <si>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</si>
  <si>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JAROCHE BROTHERS</t>
  </si>
  <si>
    <t>710389801</t>
  </si>
  <si>
    <t>BLOCK 956</t>
  </si>
  <si>
    <t>710309901</t>
  </si>
  <si>
    <t>BLOCK 991</t>
  </si>
  <si>
    <t>PAYLESS AG PRODUCTS</t>
  </si>
  <si>
    <t>710369901</t>
  </si>
  <si>
    <t>BLOCK 997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</si>
  <si>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</si>
  <si>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</si>
  <si>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</si>
  <si>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</si>
  <si>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</si>
  <si>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</si>
  <si>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</si>
  <si>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</si>
  <si>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</si>
  <si>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</si>
  <si>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</si>
  <si>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BIEWER SAWMILL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</si>
  <si>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</si>
  <si>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</si>
  <si>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</si>
  <si>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</si>
  <si>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</si>
  <si>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</si>
  <si>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</si>
  <si>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</si>
  <si>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</si>
  <si>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</si>
  <si>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</si>
  <si>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</si>
  <si>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</si>
  <si>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</si>
  <si>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</si>
  <si>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</si>
  <si>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</si>
  <si>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</si>
  <si>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</si>
  <si>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</si>
  <si>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</si>
  <si>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</si>
  <si>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</si>
  <si>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</si>
  <si>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</si>
  <si>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</si>
  <si>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</si>
  <si>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</si>
  <si>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</si>
  <si>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</si>
  <si>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</si>
  <si>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710190101</t>
  </si>
  <si>
    <t>BLOCK 1046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</si>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</sst>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7450.5</v>
      </c>
      <c r="L17" s="30"/>
    </row>
    <row r="18" spans="4:12" ht="12.75">
      <c r="D18" s="12" t="s">
        <v>37</v>
      </c>
      <c r="G18" s="21">
        <f>DSUM(DATABASE,5,U15:U16)</f>
        <v>121792.76999999995</v>
      </c>
      <c r="L18" s="30"/>
    </row>
    <row r="19" spans="4:12" ht="12.75">
      <c r="D19" s="12" t="s">
        <v>34</v>
      </c>
      <c r="G19" s="18">
        <f>DSUM(DATABASE,6,V15:V16)</f>
        <v>5113412.229999999</v>
      </c>
      <c r="L19" s="30"/>
    </row>
    <row r="20" spans="4:12" ht="12.75">
      <c r="D20" s="12" t="s">
        <v>38</v>
      </c>
      <c r="G20" s="18">
        <f>DSUM(DATABASE,7,W15:W16)</f>
        <v>2975325.83</v>
      </c>
      <c r="L20" s="30"/>
    </row>
    <row r="21" spans="4:12" ht="12.75">
      <c r="D21" s="12" t="s">
        <v>35</v>
      </c>
      <c r="E21" s="22"/>
      <c r="F21" s="22"/>
      <c r="G21" s="18">
        <f>+G19-G20</f>
        <v>2138086.3999999985</v>
      </c>
      <c r="L21" s="30"/>
    </row>
    <row r="22" spans="4:12" ht="12.75">
      <c r="D22" s="12" t="s">
        <v>44</v>
      </c>
      <c r="E22" s="22"/>
      <c r="F22" s="22"/>
      <c r="G22" s="45">
        <f>+G20/G19</f>
        <v>0.5818669992112099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2.243009349858665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224</v>
      </c>
      <c r="F31" s="1">
        <v>2956.8</v>
      </c>
      <c r="G31" s="37">
        <v>30307.2</v>
      </c>
      <c r="H31" s="37">
        <v>15523.2</v>
      </c>
      <c r="I31" s="47">
        <v>36263</v>
      </c>
      <c r="J31" s="47">
        <v>37072</v>
      </c>
      <c r="K31" s="47">
        <v>37437</v>
      </c>
      <c r="L31" s="30">
        <v>18</v>
      </c>
      <c r="M31" s="30" t="s">
        <v>53</v>
      </c>
      <c r="N31" s="48">
        <v>1174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128</v>
      </c>
      <c r="F32" s="1">
        <v>3725.2</v>
      </c>
      <c r="G32" s="37">
        <v>151585.7</v>
      </c>
      <c r="H32" s="37">
        <v>151585.7</v>
      </c>
      <c r="I32" s="47">
        <v>36719</v>
      </c>
      <c r="J32" s="47">
        <v>37529</v>
      </c>
      <c r="K32" s="47">
        <v>37529</v>
      </c>
      <c r="L32" s="30">
        <v>110</v>
      </c>
      <c r="M32" s="30" t="s">
        <v>56</v>
      </c>
      <c r="N32" s="48">
        <v>810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83</v>
      </c>
      <c r="F33" s="1">
        <v>1053.2</v>
      </c>
      <c r="G33" s="37">
        <v>34763.7</v>
      </c>
      <c r="H33" s="37">
        <v>34763.7</v>
      </c>
      <c r="I33" s="47">
        <v>36719</v>
      </c>
      <c r="J33" s="47">
        <v>37529</v>
      </c>
      <c r="K33" s="47">
        <v>37529</v>
      </c>
      <c r="L33" s="30">
        <v>110</v>
      </c>
      <c r="M33" s="30" t="s">
        <v>59</v>
      </c>
      <c r="N33" s="48">
        <v>810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306</v>
      </c>
      <c r="F34" s="1">
        <v>6919</v>
      </c>
      <c r="G34" s="37">
        <v>418690.9</v>
      </c>
      <c r="H34" s="37">
        <v>418690.9</v>
      </c>
      <c r="I34" s="47">
        <v>36776</v>
      </c>
      <c r="J34" s="47">
        <v>37529</v>
      </c>
      <c r="K34" s="47">
        <v>37529</v>
      </c>
      <c r="L34" s="30">
        <v>110</v>
      </c>
      <c r="M34" s="30" t="s">
        <v>62</v>
      </c>
      <c r="N34" s="48">
        <v>753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154</v>
      </c>
      <c r="F35" s="1">
        <v>2459</v>
      </c>
      <c r="G35" s="37">
        <v>109669.7</v>
      </c>
      <c r="H35" s="37">
        <v>109669.7</v>
      </c>
      <c r="I35" s="47">
        <v>36776</v>
      </c>
      <c r="J35" s="47">
        <v>37529</v>
      </c>
      <c r="K35" s="47">
        <v>37529</v>
      </c>
      <c r="L35" s="30">
        <v>110</v>
      </c>
      <c r="M35" s="30" t="s">
        <v>65</v>
      </c>
      <c r="N35" s="48">
        <v>753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191</v>
      </c>
      <c r="F36" s="1">
        <v>2638.4</v>
      </c>
      <c r="G36" s="37">
        <v>78516.9</v>
      </c>
      <c r="H36" s="37">
        <v>78516.9</v>
      </c>
      <c r="I36" s="47">
        <v>36796</v>
      </c>
      <c r="J36" s="47">
        <v>37529</v>
      </c>
      <c r="K36" s="47">
        <v>37529</v>
      </c>
      <c r="L36" s="30">
        <v>110</v>
      </c>
      <c r="M36" s="30" t="s">
        <v>68</v>
      </c>
      <c r="N36" s="48">
        <v>733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229</v>
      </c>
      <c r="F37" s="1">
        <v>2357.4</v>
      </c>
      <c r="G37" s="37">
        <v>74908.33</v>
      </c>
      <c r="H37" s="37">
        <v>74908.33</v>
      </c>
      <c r="I37" s="47">
        <v>36796</v>
      </c>
      <c r="J37" s="47">
        <v>37529</v>
      </c>
      <c r="K37" s="47">
        <v>37529</v>
      </c>
      <c r="L37" s="30">
        <v>110</v>
      </c>
      <c r="M37" s="30" t="s">
        <v>71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86</v>
      </c>
      <c r="F38" s="1">
        <v>1236</v>
      </c>
      <c r="G38" s="37">
        <v>37614.55</v>
      </c>
      <c r="H38" s="37">
        <v>37614.55</v>
      </c>
      <c r="I38" s="47">
        <v>36005</v>
      </c>
      <c r="J38" s="47">
        <v>36799</v>
      </c>
      <c r="K38" s="47">
        <v>37529</v>
      </c>
      <c r="L38" s="30">
        <v>110</v>
      </c>
      <c r="M38" s="30" t="s">
        <v>71</v>
      </c>
      <c r="N38" s="48">
        <v>1524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60</v>
      </c>
      <c r="F39" s="1">
        <v>1140.6</v>
      </c>
      <c r="G39" s="37">
        <v>44458.02</v>
      </c>
      <c r="H39" s="37">
        <v>44458.01</v>
      </c>
      <c r="I39" s="47">
        <v>36067</v>
      </c>
      <c r="J39" s="47">
        <v>36799</v>
      </c>
      <c r="K39" s="47">
        <v>37529</v>
      </c>
      <c r="L39" s="30">
        <v>110</v>
      </c>
      <c r="M39" s="30" t="s">
        <v>65</v>
      </c>
      <c r="N39" s="48">
        <v>1462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132</v>
      </c>
      <c r="F40" s="1">
        <v>2755.6</v>
      </c>
      <c r="G40" s="37">
        <v>170649.1</v>
      </c>
      <c r="H40" s="37">
        <v>114698.6</v>
      </c>
      <c r="I40" s="47">
        <v>36067</v>
      </c>
      <c r="J40" s="47">
        <v>36799</v>
      </c>
      <c r="K40" s="47">
        <v>37529</v>
      </c>
      <c r="L40" s="30">
        <v>110</v>
      </c>
      <c r="M40" s="30" t="s">
        <v>65</v>
      </c>
      <c r="N40" s="48">
        <v>1462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79</v>
      </c>
      <c r="D41" s="46" t="s">
        <v>80</v>
      </c>
      <c r="E41" s="1">
        <v>183</v>
      </c>
      <c r="F41" s="1">
        <v>3431</v>
      </c>
      <c r="G41" s="37">
        <v>129756</v>
      </c>
      <c r="H41" s="37">
        <v>129756</v>
      </c>
      <c r="I41" s="47">
        <v>36391</v>
      </c>
      <c r="J41" s="47">
        <v>37164</v>
      </c>
      <c r="K41" s="47">
        <v>37529</v>
      </c>
      <c r="L41" s="5">
        <v>110</v>
      </c>
      <c r="M41" s="46" t="s">
        <v>56</v>
      </c>
      <c r="N41" s="2">
        <v>1138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85</v>
      </c>
      <c r="F42" s="1">
        <v>2154.8</v>
      </c>
      <c r="G42" s="37">
        <v>70359.01</v>
      </c>
      <c r="H42" s="37">
        <v>70359.01</v>
      </c>
      <c r="I42" s="47">
        <v>36431</v>
      </c>
      <c r="J42" s="47">
        <v>37164</v>
      </c>
      <c r="K42" s="47">
        <v>37529</v>
      </c>
      <c r="L42" s="30">
        <v>110</v>
      </c>
      <c r="M42" s="30" t="s">
        <v>65</v>
      </c>
      <c r="N42" s="48">
        <v>1098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130</v>
      </c>
      <c r="F43" s="1">
        <v>1947.2</v>
      </c>
      <c r="G43" s="37">
        <v>56660.19</v>
      </c>
      <c r="H43" s="37">
        <v>56660.19</v>
      </c>
      <c r="I43" s="47">
        <v>36431</v>
      </c>
      <c r="J43" s="47">
        <v>37164</v>
      </c>
      <c r="K43" s="47">
        <v>37529</v>
      </c>
      <c r="L43" s="30">
        <v>110</v>
      </c>
      <c r="M43" s="30" t="s">
        <v>65</v>
      </c>
      <c r="N43" s="48">
        <v>1098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95</v>
      </c>
      <c r="F44" s="1">
        <v>2377</v>
      </c>
      <c r="G44" s="37">
        <v>101462</v>
      </c>
      <c r="H44" s="37">
        <v>38539.81</v>
      </c>
      <c r="I44" s="47">
        <v>36431</v>
      </c>
      <c r="J44" s="47">
        <v>37164</v>
      </c>
      <c r="K44" s="47">
        <v>37529</v>
      </c>
      <c r="L44" s="30">
        <v>110</v>
      </c>
      <c r="M44" s="30" t="s">
        <v>65</v>
      </c>
      <c r="N44" s="48">
        <v>1098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62</v>
      </c>
      <c r="F45" s="1">
        <v>1336.6</v>
      </c>
      <c r="G45" s="37">
        <v>33842.02</v>
      </c>
      <c r="H45" s="37">
        <v>33842.02</v>
      </c>
      <c r="I45" s="47">
        <v>36431</v>
      </c>
      <c r="J45" s="47">
        <v>37164</v>
      </c>
      <c r="K45" s="47">
        <v>37529</v>
      </c>
      <c r="L45" s="30">
        <v>110</v>
      </c>
      <c r="M45" s="30" t="s">
        <v>65</v>
      </c>
      <c r="N45" s="48">
        <v>1098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209</v>
      </c>
      <c r="F46" s="1">
        <v>3146.6</v>
      </c>
      <c r="G46" s="37">
        <v>120626</v>
      </c>
      <c r="H46" s="37">
        <v>57900.46</v>
      </c>
      <c r="I46" s="47">
        <v>36873</v>
      </c>
      <c r="J46" s="47">
        <v>37621</v>
      </c>
      <c r="K46" s="47">
        <v>37621</v>
      </c>
      <c r="L46" s="30">
        <v>202</v>
      </c>
      <c r="M46" s="30" t="s">
        <v>68</v>
      </c>
      <c r="N46" s="48">
        <v>748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136</v>
      </c>
      <c r="F47" s="1">
        <v>1784.7</v>
      </c>
      <c r="G47" s="37">
        <v>109001.4</v>
      </c>
      <c r="H47" s="37">
        <v>10900.14</v>
      </c>
      <c r="I47" s="47">
        <v>36957</v>
      </c>
      <c r="J47" s="47">
        <v>37621</v>
      </c>
      <c r="K47" s="47">
        <v>37621</v>
      </c>
      <c r="L47" s="30">
        <v>202</v>
      </c>
      <c r="M47" s="30" t="s">
        <v>93</v>
      </c>
      <c r="N47" s="48">
        <v>664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168.5</v>
      </c>
      <c r="F48" s="1">
        <v>2473.4</v>
      </c>
      <c r="G48" s="37">
        <v>92860.2</v>
      </c>
      <c r="H48" s="37">
        <v>37144.08</v>
      </c>
      <c r="I48" s="47">
        <v>36865</v>
      </c>
      <c r="J48" s="47">
        <v>37621</v>
      </c>
      <c r="K48" s="47">
        <v>37621</v>
      </c>
      <c r="L48" s="30">
        <v>202</v>
      </c>
      <c r="M48" s="30" t="s">
        <v>96</v>
      </c>
      <c r="N48" s="48">
        <v>756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46</v>
      </c>
      <c r="F49" s="1">
        <v>677.2</v>
      </c>
      <c r="G49" s="37">
        <v>29535.41</v>
      </c>
      <c r="H49" s="37">
        <v>29535.41</v>
      </c>
      <c r="I49" s="47">
        <v>36879</v>
      </c>
      <c r="J49" s="47">
        <v>37621</v>
      </c>
      <c r="K49" s="47">
        <v>37621</v>
      </c>
      <c r="L49" s="30">
        <v>202</v>
      </c>
      <c r="M49" s="30" t="s">
        <v>68</v>
      </c>
      <c r="N49" s="48">
        <v>742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100</v>
      </c>
      <c r="F50" s="1">
        <v>1326.8</v>
      </c>
      <c r="G50" s="37">
        <v>29068.91</v>
      </c>
      <c r="H50" s="37">
        <v>22355.54</v>
      </c>
      <c r="I50" s="47">
        <v>36087</v>
      </c>
      <c r="J50" s="47">
        <v>36891</v>
      </c>
      <c r="K50" s="47">
        <v>37621</v>
      </c>
      <c r="L50" s="30">
        <v>202</v>
      </c>
      <c r="M50" s="30" t="s">
        <v>101</v>
      </c>
      <c r="N50" s="48">
        <v>1534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304</v>
      </c>
      <c r="F51" s="1">
        <v>852.15</v>
      </c>
      <c r="G51" s="37">
        <v>33845.36</v>
      </c>
      <c r="H51" s="37">
        <v>33845.36</v>
      </c>
      <c r="I51" s="47">
        <v>36487</v>
      </c>
      <c r="J51" s="47">
        <v>37256</v>
      </c>
      <c r="K51" s="47">
        <v>37621</v>
      </c>
      <c r="L51" s="30">
        <v>202</v>
      </c>
      <c r="M51" s="30" t="s">
        <v>65</v>
      </c>
      <c r="N51" s="48">
        <v>1134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87</v>
      </c>
      <c r="F52" s="1">
        <v>1749.4</v>
      </c>
      <c r="G52" s="37">
        <v>68761.9</v>
      </c>
      <c r="H52" s="37">
        <v>52192.77</v>
      </c>
      <c r="I52" s="47">
        <v>36515</v>
      </c>
      <c r="J52" s="47">
        <v>37256</v>
      </c>
      <c r="K52" s="47">
        <v>37621</v>
      </c>
      <c r="L52" s="30">
        <v>202</v>
      </c>
      <c r="M52" s="30" t="s">
        <v>106</v>
      </c>
      <c r="N52" s="48">
        <v>1106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150</v>
      </c>
      <c r="F53" s="1">
        <v>3390.9</v>
      </c>
      <c r="G53" s="37">
        <v>98429.05</v>
      </c>
      <c r="H53" s="37">
        <v>35541.18</v>
      </c>
      <c r="I53" s="47">
        <v>36719</v>
      </c>
      <c r="J53" s="47">
        <v>37346</v>
      </c>
      <c r="K53" s="47">
        <v>37711</v>
      </c>
      <c r="L53" s="30">
        <v>292</v>
      </c>
      <c r="M53" s="30" t="s">
        <v>56</v>
      </c>
      <c r="N53" s="48">
        <v>992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132</v>
      </c>
      <c r="F54" s="1">
        <v>3284.6</v>
      </c>
      <c r="G54" s="37">
        <v>222076.7</v>
      </c>
      <c r="H54" s="37">
        <v>222076.7</v>
      </c>
      <c r="I54" s="47">
        <v>36719</v>
      </c>
      <c r="J54" s="47">
        <v>37346</v>
      </c>
      <c r="K54" s="47">
        <v>37711</v>
      </c>
      <c r="L54" s="30">
        <v>292</v>
      </c>
      <c r="M54" s="30" t="s">
        <v>56</v>
      </c>
      <c r="N54" s="48">
        <v>992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197</v>
      </c>
      <c r="F55" s="1">
        <v>2791.2</v>
      </c>
      <c r="G55" s="37">
        <v>95992.12</v>
      </c>
      <c r="H55" s="37">
        <v>95992.12</v>
      </c>
      <c r="I55" s="47">
        <v>37139</v>
      </c>
      <c r="J55" s="47">
        <v>37711</v>
      </c>
      <c r="K55" s="47">
        <v>37711</v>
      </c>
      <c r="L55" s="30">
        <v>292</v>
      </c>
      <c r="M55" s="30" t="s">
        <v>71</v>
      </c>
      <c r="N55" s="48">
        <v>572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284</v>
      </c>
      <c r="F56" s="1">
        <v>6432.6</v>
      </c>
      <c r="G56" s="37">
        <v>298187.3</v>
      </c>
      <c r="H56" s="37">
        <v>29818.73</v>
      </c>
      <c r="I56" s="47">
        <v>37139</v>
      </c>
      <c r="J56" s="47">
        <v>37711</v>
      </c>
      <c r="K56" s="47">
        <v>37711</v>
      </c>
      <c r="L56" s="30">
        <v>292</v>
      </c>
      <c r="M56" s="30" t="s">
        <v>106</v>
      </c>
      <c r="N56" s="48">
        <v>572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57</v>
      </c>
      <c r="F57" s="1">
        <v>1394.2</v>
      </c>
      <c r="G57" s="37">
        <v>31420.34</v>
      </c>
      <c r="H57" s="37">
        <v>31420.34</v>
      </c>
      <c r="I57" s="47">
        <v>37139</v>
      </c>
      <c r="J57" s="47">
        <v>37711</v>
      </c>
      <c r="K57" s="47">
        <v>37711</v>
      </c>
      <c r="L57" s="30">
        <v>292</v>
      </c>
      <c r="M57" s="30" t="s">
        <v>68</v>
      </c>
      <c r="N57" s="48">
        <v>572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120</v>
      </c>
      <c r="F58" s="1">
        <v>5271</v>
      </c>
      <c r="G58" s="37">
        <v>248245.1</v>
      </c>
      <c r="H58" s="37">
        <v>106743</v>
      </c>
      <c r="I58" s="47">
        <v>37143</v>
      </c>
      <c r="J58" s="47">
        <v>37711</v>
      </c>
      <c r="K58" s="47">
        <v>37711</v>
      </c>
      <c r="L58" s="30">
        <v>292</v>
      </c>
      <c r="M58" s="30" t="s">
        <v>106</v>
      </c>
      <c r="N58" s="48">
        <v>568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46</v>
      </c>
      <c r="F59" s="1">
        <v>859.7</v>
      </c>
      <c r="G59" s="37">
        <v>32709.68</v>
      </c>
      <c r="H59" s="37">
        <v>3270.97</v>
      </c>
      <c r="I59" s="47">
        <v>37174</v>
      </c>
      <c r="J59" s="47">
        <v>37711</v>
      </c>
      <c r="K59" s="47">
        <v>37711</v>
      </c>
      <c r="L59" s="30">
        <v>292</v>
      </c>
      <c r="M59" s="30" t="s">
        <v>59</v>
      </c>
      <c r="N59" s="48">
        <v>537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92</v>
      </c>
      <c r="F60" s="1">
        <v>1442.2</v>
      </c>
      <c r="G60" s="37">
        <v>53674.23</v>
      </c>
      <c r="H60" s="37">
        <v>39182.19</v>
      </c>
      <c r="I60" s="47">
        <v>37153</v>
      </c>
      <c r="J60" s="47">
        <v>37711</v>
      </c>
      <c r="K60" s="47">
        <v>37711</v>
      </c>
      <c r="L60" s="30">
        <v>292</v>
      </c>
      <c r="M60" s="30" t="s">
        <v>106</v>
      </c>
      <c r="N60" s="48">
        <v>558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118</v>
      </c>
      <c r="F61" s="1">
        <v>2288.6</v>
      </c>
      <c r="G61" s="37">
        <v>80655.3</v>
      </c>
      <c r="H61" s="37">
        <v>24196.59</v>
      </c>
      <c r="I61" s="47">
        <v>37174</v>
      </c>
      <c r="J61" s="47">
        <v>37711</v>
      </c>
      <c r="K61" s="47">
        <v>37711</v>
      </c>
      <c r="L61" s="30">
        <v>292</v>
      </c>
      <c r="M61" s="30" t="s">
        <v>68</v>
      </c>
      <c r="N61" s="48">
        <v>537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47</v>
      </c>
      <c r="F62" s="1">
        <v>1174.4</v>
      </c>
      <c r="G62" s="37">
        <v>51285.99</v>
      </c>
      <c r="H62" s="37">
        <v>28736.07</v>
      </c>
      <c r="I62" s="47">
        <v>37174</v>
      </c>
      <c r="J62" s="47">
        <v>37711</v>
      </c>
      <c r="K62" s="47">
        <v>37711</v>
      </c>
      <c r="L62" s="30">
        <v>292</v>
      </c>
      <c r="M62" s="30" t="s">
        <v>106</v>
      </c>
      <c r="N62" s="48">
        <v>537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64</v>
      </c>
      <c r="F63" s="1">
        <v>838.5</v>
      </c>
      <c r="G63" s="37">
        <v>28048.96</v>
      </c>
      <c r="H63" s="37">
        <v>28048.96</v>
      </c>
      <c r="I63" s="47">
        <v>37139</v>
      </c>
      <c r="J63" s="47">
        <v>37711</v>
      </c>
      <c r="K63" s="47">
        <v>37711</v>
      </c>
      <c r="L63" s="30">
        <v>292</v>
      </c>
      <c r="M63" s="30" t="s">
        <v>71</v>
      </c>
      <c r="N63" s="48">
        <v>572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74</v>
      </c>
      <c r="F64" s="1">
        <v>2335.2</v>
      </c>
      <c r="G64" s="37">
        <v>113238.6</v>
      </c>
      <c r="H64" s="37">
        <v>113238.6</v>
      </c>
      <c r="I64" s="47">
        <v>37174</v>
      </c>
      <c r="J64" s="47">
        <v>37711</v>
      </c>
      <c r="K64" s="47">
        <v>37711</v>
      </c>
      <c r="L64" s="30">
        <v>292</v>
      </c>
      <c r="M64" s="30" t="s">
        <v>59</v>
      </c>
      <c r="N64" s="48">
        <v>537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210</v>
      </c>
      <c r="F65" s="1">
        <v>4327.6</v>
      </c>
      <c r="G65" s="37">
        <v>223961.6</v>
      </c>
      <c r="H65" s="37">
        <v>22396.16</v>
      </c>
      <c r="I65" s="47">
        <v>37153</v>
      </c>
      <c r="J65" s="47">
        <v>37711</v>
      </c>
      <c r="K65" s="47">
        <v>37711</v>
      </c>
      <c r="L65" s="30">
        <v>292</v>
      </c>
      <c r="M65" s="30" t="s">
        <v>65</v>
      </c>
      <c r="N65" s="48">
        <v>558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79</v>
      </c>
      <c r="D66" s="2" t="s">
        <v>134</v>
      </c>
      <c r="E66" s="1">
        <v>126</v>
      </c>
      <c r="F66" s="1">
        <v>1956</v>
      </c>
      <c r="G66" s="37">
        <v>44544.1</v>
      </c>
      <c r="H66" s="37">
        <v>8908.82</v>
      </c>
      <c r="I66" s="47">
        <v>37174</v>
      </c>
      <c r="J66" s="47">
        <v>37711</v>
      </c>
      <c r="K66" s="47">
        <v>37711</v>
      </c>
      <c r="L66" s="30">
        <v>292</v>
      </c>
      <c r="M66" s="30" t="s">
        <v>59</v>
      </c>
      <c r="N66" s="48">
        <v>537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136</v>
      </c>
      <c r="F67" s="1">
        <v>1180</v>
      </c>
      <c r="G67" s="37">
        <v>135681.2</v>
      </c>
      <c r="H67" s="37">
        <v>13568.12</v>
      </c>
      <c r="I67" s="47">
        <v>37174</v>
      </c>
      <c r="J67" s="47">
        <v>37711</v>
      </c>
      <c r="K67" s="47">
        <v>37711</v>
      </c>
      <c r="L67" s="30">
        <v>292</v>
      </c>
      <c r="M67" s="30" t="s">
        <v>137</v>
      </c>
      <c r="N67" s="48">
        <v>537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52</v>
      </c>
      <c r="F68" s="1">
        <v>104</v>
      </c>
      <c r="G68" s="37">
        <v>7849.92</v>
      </c>
      <c r="H68" s="37">
        <v>7849.92</v>
      </c>
      <c r="I68" s="47">
        <v>37139</v>
      </c>
      <c r="J68" s="47">
        <v>37711</v>
      </c>
      <c r="K68" s="47">
        <v>37711</v>
      </c>
      <c r="L68" s="30">
        <v>292</v>
      </c>
      <c r="M68" s="30" t="s">
        <v>93</v>
      </c>
      <c r="N68" s="48">
        <v>572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105</v>
      </c>
      <c r="F69" s="1">
        <v>3091.4</v>
      </c>
      <c r="G69" s="37">
        <v>201245.9</v>
      </c>
      <c r="H69" s="37">
        <v>60373.77</v>
      </c>
      <c r="I69" s="47">
        <v>37139</v>
      </c>
      <c r="J69" s="47">
        <v>37711</v>
      </c>
      <c r="K69" s="47">
        <v>37711</v>
      </c>
      <c r="L69" s="30">
        <v>292</v>
      </c>
      <c r="M69" s="30" t="s">
        <v>142</v>
      </c>
      <c r="N69" s="48">
        <v>572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92</v>
      </c>
      <c r="F70" s="1">
        <v>1578.4</v>
      </c>
      <c r="G70" s="37">
        <v>40309.87</v>
      </c>
      <c r="H70" s="37">
        <v>40309.87</v>
      </c>
      <c r="I70" s="47">
        <v>36249</v>
      </c>
      <c r="J70" s="47">
        <v>36981</v>
      </c>
      <c r="K70" s="47">
        <v>37711</v>
      </c>
      <c r="L70" s="30">
        <v>292</v>
      </c>
      <c r="M70" s="30" t="s">
        <v>71</v>
      </c>
      <c r="N70" s="48">
        <v>1462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192</v>
      </c>
      <c r="F71" s="1">
        <v>3885</v>
      </c>
      <c r="G71" s="37">
        <v>166077</v>
      </c>
      <c r="H71" s="37">
        <v>42938.54</v>
      </c>
      <c r="I71" s="47">
        <v>36530</v>
      </c>
      <c r="J71" s="47">
        <v>37346</v>
      </c>
      <c r="K71" s="47">
        <v>37711</v>
      </c>
      <c r="L71" s="30">
        <v>292</v>
      </c>
      <c r="M71" s="30" t="s">
        <v>147</v>
      </c>
      <c r="N71" s="48">
        <v>1181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101</v>
      </c>
      <c r="F72" s="1">
        <v>2210</v>
      </c>
      <c r="G72" s="37">
        <v>99431.74</v>
      </c>
      <c r="H72" s="37">
        <v>96115.73</v>
      </c>
      <c r="I72" s="47">
        <v>36551</v>
      </c>
      <c r="J72" s="47">
        <v>37346</v>
      </c>
      <c r="K72" s="47">
        <v>37711</v>
      </c>
      <c r="L72" s="30">
        <v>292</v>
      </c>
      <c r="M72" s="30" t="s">
        <v>106</v>
      </c>
      <c r="N72" s="48">
        <v>1160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65</v>
      </c>
      <c r="F73" s="1">
        <v>1513.6</v>
      </c>
      <c r="G73" s="37">
        <v>56746.1</v>
      </c>
      <c r="H73" s="37">
        <v>17023.83</v>
      </c>
      <c r="I73" s="47">
        <v>37194</v>
      </c>
      <c r="J73" s="47">
        <v>37775</v>
      </c>
      <c r="K73" s="47">
        <v>37775</v>
      </c>
      <c r="L73" s="30">
        <v>356</v>
      </c>
      <c r="M73" s="30" t="s">
        <v>152</v>
      </c>
      <c r="N73" s="48">
        <v>581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12</v>
      </c>
      <c r="F74" s="1">
        <v>251.1</v>
      </c>
      <c r="G74" s="37">
        <v>22331.66</v>
      </c>
      <c r="H74" s="37">
        <v>2233.17</v>
      </c>
      <c r="I74" s="47">
        <v>37047</v>
      </c>
      <c r="J74" s="47">
        <v>37802</v>
      </c>
      <c r="K74" s="47">
        <v>37802</v>
      </c>
      <c r="L74" s="30">
        <v>383</v>
      </c>
      <c r="M74" s="30" t="s">
        <v>137</v>
      </c>
      <c r="N74" s="48">
        <v>755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29</v>
      </c>
      <c r="F75" s="1">
        <v>412.4</v>
      </c>
      <c r="G75" s="37">
        <v>31331.19</v>
      </c>
      <c r="H75" s="37">
        <v>3133.12</v>
      </c>
      <c r="I75" s="47">
        <v>37047</v>
      </c>
      <c r="J75" s="47">
        <v>37802</v>
      </c>
      <c r="K75" s="47">
        <v>37802</v>
      </c>
      <c r="L75" s="30">
        <v>383</v>
      </c>
      <c r="M75" s="30" t="s">
        <v>137</v>
      </c>
      <c r="N75" s="48">
        <v>755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60</v>
      </c>
      <c r="F76" s="1">
        <v>1171.2</v>
      </c>
      <c r="G76" s="37">
        <v>37469.8</v>
      </c>
      <c r="H76" s="37">
        <v>22481.88</v>
      </c>
      <c r="I76" s="47">
        <v>37202</v>
      </c>
      <c r="J76" s="47">
        <v>37802</v>
      </c>
      <c r="K76" s="47">
        <v>37802</v>
      </c>
      <c r="L76" s="30">
        <v>383</v>
      </c>
      <c r="M76" s="30" t="s">
        <v>56</v>
      </c>
      <c r="N76" s="48">
        <v>600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47</v>
      </c>
      <c r="F77" s="1">
        <v>741.4</v>
      </c>
      <c r="G77" s="37">
        <v>36646.1</v>
      </c>
      <c r="H77" s="37">
        <v>25652.28</v>
      </c>
      <c r="I77" s="47">
        <v>37202</v>
      </c>
      <c r="J77" s="47">
        <v>37802</v>
      </c>
      <c r="K77" s="47">
        <v>37802</v>
      </c>
      <c r="L77" s="30">
        <v>383</v>
      </c>
      <c r="M77" s="30" t="s">
        <v>161</v>
      </c>
      <c r="N77" s="48">
        <v>600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152</v>
      </c>
      <c r="F78" s="1">
        <v>2053.7</v>
      </c>
      <c r="G78" s="37">
        <v>70218.89</v>
      </c>
      <c r="H78" s="37">
        <v>24576.61</v>
      </c>
      <c r="I78" s="47">
        <v>37194</v>
      </c>
      <c r="J78" s="47">
        <v>37802</v>
      </c>
      <c r="K78" s="47">
        <v>37802</v>
      </c>
      <c r="L78" s="30">
        <v>383</v>
      </c>
      <c r="M78" s="30" t="s">
        <v>65</v>
      </c>
      <c r="N78" s="48">
        <v>608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254</v>
      </c>
      <c r="F79" s="1">
        <v>1770.4</v>
      </c>
      <c r="G79" s="37">
        <v>36134.3</v>
      </c>
      <c r="H79" s="37">
        <v>3613.43</v>
      </c>
      <c r="I79" s="47">
        <v>37194</v>
      </c>
      <c r="J79" s="47">
        <v>37802</v>
      </c>
      <c r="K79" s="47">
        <v>37802</v>
      </c>
      <c r="L79" s="30">
        <v>383</v>
      </c>
      <c r="M79" s="30" t="s">
        <v>71</v>
      </c>
      <c r="N79" s="48">
        <v>608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361</v>
      </c>
      <c r="F80" s="1">
        <v>5329.2</v>
      </c>
      <c r="G80" s="37">
        <v>157832.6</v>
      </c>
      <c r="H80" s="37">
        <v>118374.4</v>
      </c>
      <c r="I80" s="47">
        <v>37194</v>
      </c>
      <c r="J80" s="47">
        <v>37802</v>
      </c>
      <c r="K80" s="47">
        <v>37802</v>
      </c>
      <c r="L80" s="30">
        <v>383</v>
      </c>
      <c r="M80" s="30" t="s">
        <v>65</v>
      </c>
      <c r="N80" s="48">
        <v>608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106</v>
      </c>
      <c r="F81" s="1">
        <v>1572.4</v>
      </c>
      <c r="G81" s="37">
        <v>53601.3</v>
      </c>
      <c r="H81" s="37">
        <v>5360.13</v>
      </c>
      <c r="I81" s="47">
        <v>37194</v>
      </c>
      <c r="J81" s="47">
        <v>37802</v>
      </c>
      <c r="K81" s="47">
        <v>37802</v>
      </c>
      <c r="L81" s="30">
        <v>383</v>
      </c>
      <c r="M81" s="30" t="s">
        <v>68</v>
      </c>
      <c r="N81" s="48">
        <v>608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47</v>
      </c>
      <c r="F82" s="1">
        <v>484.2</v>
      </c>
      <c r="G82" s="37">
        <v>13263.4</v>
      </c>
      <c r="H82" s="37">
        <v>5305.36</v>
      </c>
      <c r="I82" s="47">
        <v>37264</v>
      </c>
      <c r="J82" s="47">
        <v>37894</v>
      </c>
      <c r="K82" s="47">
        <v>37894</v>
      </c>
      <c r="L82" s="30">
        <v>475</v>
      </c>
      <c r="M82" s="30" t="s">
        <v>68</v>
      </c>
      <c r="N82" s="48">
        <v>630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30</v>
      </c>
      <c r="F83" s="1">
        <v>314</v>
      </c>
      <c r="G83" s="37">
        <v>5889.5</v>
      </c>
      <c r="H83" s="37">
        <v>588.95</v>
      </c>
      <c r="I83" s="47">
        <v>37264</v>
      </c>
      <c r="J83" s="47">
        <v>37894</v>
      </c>
      <c r="K83" s="47">
        <v>37894</v>
      </c>
      <c r="L83" s="30">
        <v>475</v>
      </c>
      <c r="M83" s="30" t="s">
        <v>56</v>
      </c>
      <c r="N83" s="48">
        <v>630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25</v>
      </c>
      <c r="F84" s="1">
        <v>229</v>
      </c>
      <c r="G84" s="37">
        <v>7460.09</v>
      </c>
      <c r="H84" s="37">
        <v>746.01</v>
      </c>
      <c r="I84" s="47">
        <v>37153</v>
      </c>
      <c r="J84" s="47">
        <v>37894</v>
      </c>
      <c r="K84" s="47">
        <v>37894</v>
      </c>
      <c r="L84" s="30">
        <v>475</v>
      </c>
      <c r="M84" s="30" t="s">
        <v>59</v>
      </c>
      <c r="N84" s="48">
        <v>741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58</v>
      </c>
      <c r="F85" s="1">
        <v>456.8</v>
      </c>
      <c r="G85" s="37">
        <v>14887.3</v>
      </c>
      <c r="H85" s="37">
        <v>1488.73</v>
      </c>
      <c r="I85" s="47">
        <v>37153</v>
      </c>
      <c r="J85" s="47">
        <v>37894</v>
      </c>
      <c r="K85" s="47">
        <v>37894</v>
      </c>
      <c r="L85" s="30">
        <v>475</v>
      </c>
      <c r="M85" s="30" t="s">
        <v>59</v>
      </c>
      <c r="N85" s="48">
        <v>741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208</v>
      </c>
      <c r="F86" s="1">
        <v>208</v>
      </c>
      <c r="G86" s="37">
        <v>42941.6</v>
      </c>
      <c r="H86" s="37">
        <v>17176.64</v>
      </c>
      <c r="I86" s="47">
        <v>37264</v>
      </c>
      <c r="J86" s="47">
        <v>37894</v>
      </c>
      <c r="K86" s="47">
        <v>37894</v>
      </c>
      <c r="L86" s="30">
        <v>475</v>
      </c>
      <c r="M86" s="30" t="s">
        <v>65</v>
      </c>
      <c r="N86" s="48">
        <v>630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160</v>
      </c>
      <c r="F87" s="1">
        <v>160</v>
      </c>
      <c r="G87" s="37">
        <v>33032</v>
      </c>
      <c r="H87" s="37">
        <v>3303.2</v>
      </c>
      <c r="I87" s="47">
        <v>37264</v>
      </c>
      <c r="J87" s="47">
        <v>37894</v>
      </c>
      <c r="K87" s="47">
        <v>37894</v>
      </c>
      <c r="L87" s="30">
        <v>475</v>
      </c>
      <c r="M87" s="30" t="s">
        <v>65</v>
      </c>
      <c r="N87" s="48">
        <v>630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79</v>
      </c>
      <c r="D88" s="2" t="s">
        <v>183</v>
      </c>
      <c r="E88" s="1">
        <v>20</v>
      </c>
      <c r="F88" s="1">
        <v>275</v>
      </c>
      <c r="G88" s="37">
        <v>9705.51</v>
      </c>
      <c r="H88" s="37">
        <v>1689.96</v>
      </c>
      <c r="I88" s="47">
        <v>36551</v>
      </c>
      <c r="J88" s="47">
        <v>37346</v>
      </c>
      <c r="K88" s="47">
        <v>37894</v>
      </c>
      <c r="L88" s="30">
        <v>475</v>
      </c>
      <c r="M88" s="30" t="s">
        <v>68</v>
      </c>
      <c r="N88" s="48">
        <v>1343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34</v>
      </c>
      <c r="F89" s="1">
        <v>471.2</v>
      </c>
      <c r="G89" s="37">
        <v>14201.1</v>
      </c>
      <c r="H89" s="37">
        <v>1420.11</v>
      </c>
      <c r="I89" s="47">
        <v>37202</v>
      </c>
      <c r="J89" s="47">
        <v>37986</v>
      </c>
      <c r="K89" s="47">
        <v>37986</v>
      </c>
      <c r="L89" s="30">
        <v>567</v>
      </c>
      <c r="M89" s="30" t="s">
        <v>186</v>
      </c>
      <c r="N89" s="48">
        <v>784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52</v>
      </c>
      <c r="F90" s="1">
        <v>844.4</v>
      </c>
      <c r="G90" s="37">
        <v>31038.09</v>
      </c>
      <c r="H90" s="37">
        <v>3103.81</v>
      </c>
      <c r="I90" s="47">
        <v>37194</v>
      </c>
      <c r="J90" s="47">
        <v>37986</v>
      </c>
      <c r="K90" s="47">
        <v>37986</v>
      </c>
      <c r="L90" s="30">
        <v>567</v>
      </c>
      <c r="M90" s="30" t="s">
        <v>65</v>
      </c>
      <c r="N90" s="48">
        <v>792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16</v>
      </c>
      <c r="F91" s="1">
        <v>415.4</v>
      </c>
      <c r="G91" s="37">
        <v>13595</v>
      </c>
      <c r="H91" s="37">
        <v>1359.5</v>
      </c>
      <c r="I91" s="47">
        <v>37202</v>
      </c>
      <c r="J91" s="47">
        <v>37986</v>
      </c>
      <c r="K91" s="47">
        <v>37986</v>
      </c>
      <c r="L91" s="30">
        <v>567</v>
      </c>
      <c r="M91" s="30" t="s">
        <v>56</v>
      </c>
      <c r="N91" s="48">
        <v>784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11</v>
      </c>
      <c r="F92" s="1">
        <v>223.6</v>
      </c>
      <c r="G92" s="37">
        <v>11376.6</v>
      </c>
      <c r="H92" s="37">
        <v>1137.66</v>
      </c>
      <c r="I92" s="47">
        <v>37202</v>
      </c>
      <c r="J92" s="47">
        <v>37986</v>
      </c>
      <c r="K92" s="47">
        <v>37986</v>
      </c>
      <c r="L92" s="30">
        <v>567</v>
      </c>
      <c r="M92" s="30" t="s">
        <v>186</v>
      </c>
      <c r="N92" s="48">
        <v>784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110</v>
      </c>
      <c r="F93" s="1">
        <v>2562.22</v>
      </c>
      <c r="G93" s="37">
        <v>113702.9</v>
      </c>
      <c r="H93" s="37">
        <v>11370.29</v>
      </c>
      <c r="I93" s="47">
        <v>37264</v>
      </c>
      <c r="J93" s="47">
        <v>38077</v>
      </c>
      <c r="K93" s="47">
        <v>38077</v>
      </c>
      <c r="L93" s="30">
        <v>658</v>
      </c>
      <c r="M93" s="30" t="s">
        <v>106</v>
      </c>
      <c r="N93" s="48">
        <v>813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