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<sst xmlns="http://schemas.openxmlformats.org/spreadsheetml/2006/main" count="368" uniqueCount="216">
  <si>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</si>
  <si>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</si>
  <si>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</si>
  <si>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</si>
  <si>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</si>
  <si>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</si>
  <si>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</si>
  <si>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</si>
  <si>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</si>
  <si>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</si>
  <si>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</si>
  <si>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</si>
  <si>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</si>
  <si>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</si>
  <si>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</si>
  <si>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</si>
  <si>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</si>
  <si>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</si>
  <si>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</si>
  <si>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</si>
  <si>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</si>
  <si>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</si>
  <si>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</si>
  <si>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</si>
  <si>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</si>
  <si>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</si>
  <si>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</si>
  <si>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</si>
  <si>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</si>
  <si>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</si>
  <si>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</si>
  <si>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</si>
  <si>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</si>
  <si>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</si>
  <si>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</si>
  <si>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</si>
  <si>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</si>
  <si>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</si>
  <si>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</si>
  <si>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</si>
  <si>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</si>
  <si>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</si>
  <si>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</si>
  <si>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</si>
  <si>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</si>
  <si>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</si>
  <si>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</si>
  <si>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</si>
  <si>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</si>
  <si>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</si>
  <si>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710140201</t>
  </si>
  <si>
    <t>1</t>
  </si>
  <si>
    <t xml:space="preserve">BLOCK 1081                    </t>
  </si>
  <si>
    <t xml:space="preserve">AJD FOR/PRO                   </t>
  </si>
  <si>
    <t>710320101</t>
  </si>
  <si>
    <t xml:space="preserve">BLOCK 1057                    </t>
  </si>
  <si>
    <t xml:space="preserve">SHAWN MUMA LOGGING, INC.      </t>
  </si>
  <si>
    <t>710330101</t>
  </si>
  <si>
    <t xml:space="preserve">BLOCK 1058                    </t>
  </si>
  <si>
    <t>710380101</t>
  </si>
  <si>
    <t xml:space="preserve">BLOCK 1063                    </t>
  </si>
  <si>
    <t xml:space="preserve">MILLER LOGGING                </t>
  </si>
  <si>
    <t>710150201</t>
  </si>
  <si>
    <t xml:space="preserve">BLOCK 1082                    </t>
  </si>
  <si>
    <t xml:space="preserve">WILLSIE LUMBER COMPANY        </t>
  </si>
  <si>
    <t>710250201</t>
  </si>
  <si>
    <t xml:space="preserve">BLOCK 1092                    </t>
  </si>
  <si>
    <t xml:space="preserve">T.R. TIMBER COMPANY           </t>
  </si>
  <si>
    <t>710310201</t>
  </si>
  <si>
    <t xml:space="preserve">BLOCK 1097                    </t>
  </si>
  <si>
    <t xml:space="preserve">NORTHWEST HARDWOODS           </t>
  </si>
  <si>
    <t>710350201</t>
  </si>
  <si>
    <t xml:space="preserve">BLOCK 1100                    </t>
  </si>
  <si>
    <t>710340201</t>
  </si>
  <si>
    <t xml:space="preserve">BLOCK 1105                    </t>
  </si>
  <si>
    <t xml:space="preserve">JAROCHE BROS.INC.             </t>
  </si>
  <si>
    <t>710280201</t>
  </si>
  <si>
    <t xml:space="preserve">BLOCK 1095                    </t>
  </si>
  <si>
    <t>710240001</t>
  </si>
  <si>
    <t xml:space="preserve">BLOCK 1023                    </t>
  </si>
  <si>
    <t xml:space="preserve">TONY HYDROLAKE LEASING &amp; SERVICE   </t>
  </si>
  <si>
    <t>710050301</t>
  </si>
  <si>
    <t xml:space="preserve">BLOCK 1110                    </t>
  </si>
  <si>
    <t xml:space="preserve">MID MICHIGAN LOGGING          </t>
  </si>
  <si>
    <t>710300201</t>
  </si>
  <si>
    <t xml:space="preserve">BLOCK 1096                    </t>
  </si>
  <si>
    <t>710190001</t>
  </si>
  <si>
    <t xml:space="preserve">BLOCK 1018                    </t>
  </si>
  <si>
    <t xml:space="preserve">NORTHERN TIMBERLANDS          </t>
  </si>
  <si>
    <t>710280101</t>
  </si>
  <si>
    <t xml:space="preserve">BLOCK 1053                    </t>
  </si>
  <si>
    <t>710170201</t>
  </si>
  <si>
    <t xml:space="preserve">BLOCK 1084                    </t>
  </si>
  <si>
    <t>710430301</t>
  </si>
  <si>
    <t xml:space="preserve">SOCCER FIELD SALE             </t>
  </si>
  <si>
    <t xml:space="preserve">BISBALLE FOREST PRODUCTS      </t>
  </si>
  <si>
    <t>710080301</t>
  </si>
  <si>
    <t xml:space="preserve">BLOCK 1113                    </t>
  </si>
  <si>
    <t>710040101</t>
  </si>
  <si>
    <t xml:space="preserve">BLOCK 1031                    </t>
  </si>
  <si>
    <t>710190101</t>
  </si>
  <si>
    <t xml:space="preserve">BLOCK 1046                    </t>
  </si>
  <si>
    <t>710250101</t>
  </si>
  <si>
    <t>2</t>
  </si>
  <si>
    <t xml:space="preserve">BLOCK 1051                    </t>
  </si>
  <si>
    <t>710180201</t>
  </si>
  <si>
    <t xml:space="preserve">BLOCK 1085                    </t>
  </si>
  <si>
    <t xml:space="preserve">PAYLESS AG PRODUCTS           </t>
  </si>
  <si>
    <t>710200201</t>
  </si>
  <si>
    <t xml:space="preserve">BLOCK 1087                    </t>
  </si>
  <si>
    <t xml:space="preserve">HILLMAN POWER COMPANY         </t>
  </si>
  <si>
    <t>710330201</t>
  </si>
  <si>
    <t xml:space="preserve">BLOCK 1099                    </t>
  </si>
  <si>
    <t xml:space="preserve">CHRIS MUMA                          </t>
  </si>
  <si>
    <t>710010301</t>
  </si>
  <si>
    <t xml:space="preserve">BLOCK 1106                    </t>
  </si>
  <si>
    <t>710020301</t>
  </si>
  <si>
    <t xml:space="preserve">BLOCK 1107                    </t>
  </si>
  <si>
    <t>710060301</t>
  </si>
  <si>
    <t xml:space="preserve">BLOCK 1111         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</si>
  <si>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</si>
  <si>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</si>
  <si>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</si>
  <si>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</si>
  <si>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</si>
  <si>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</si>
  <si>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</si>
  <si>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</si>
  <si>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</si>
  <si>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</si>
  <si>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</si>
  <si>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</si>
  <si>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>710250301</t>
  </si>
  <si>
    <t xml:space="preserve">BLOCK 1130                    </t>
  </si>
  <si>
    <t>710270301</t>
  </si>
  <si>
    <t xml:space="preserve">BLOCK 1132                    </t>
  </si>
  <si>
    <t>710280301</t>
  </si>
  <si>
    <t xml:space="preserve">BLOCK 1133                    </t>
  </si>
  <si>
    <t>710310301</t>
  </si>
  <si>
    <t xml:space="preserve">BLOCK 1136                    </t>
  </si>
  <si>
    <t>710330301</t>
  </si>
  <si>
    <t xml:space="preserve">BLOCK 1138                    </t>
  </si>
  <si>
    <t>710370301</t>
  </si>
  <si>
    <t xml:space="preserve">BLOCK 1142                    </t>
  </si>
  <si>
    <t>710390301</t>
  </si>
  <si>
    <t xml:space="preserve">BLOCK 1144                    </t>
  </si>
  <si>
    <t>710400301</t>
  </si>
  <si>
    <t xml:space="preserve">BLOCK 1145                    </t>
  </si>
  <si>
    <t>710050201</t>
  </si>
  <si>
    <t xml:space="preserve">BLOCK 1072                    </t>
  </si>
  <si>
    <t>710360201</t>
  </si>
  <si>
    <t xml:space="preserve">BLOCK 1102                    </t>
  </si>
  <si>
    <t>710030301</t>
  </si>
  <si>
    <t xml:space="preserve">BLOCK 1108                    </t>
  </si>
  <si>
    <t>710040301</t>
  </si>
  <si>
    <t xml:space="preserve">BLOCK 1109                    </t>
  </si>
  <si>
    <t>710070301</t>
  </si>
  <si>
    <t xml:space="preserve">BLOCK 1112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</si>
  <si>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</si>
  <si>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</si>
  <si>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</si>
  <si>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</si>
  <si>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</si>
  <si>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</si>
  <si>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</si>
  <si>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</si>
  <si>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710240301</t>
  </si>
  <si>
    <t xml:space="preserve">BLOCK 1129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</si>
  <si>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</si>
  <si>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</si>
  <si>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</si>
  <si>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</si>
  <si>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</si>
  <si>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</si>
  <si>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</si>
  <si>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</si>
  <si>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</si>
  <si>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</si>
  <si>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</si>
  <si>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</si>
  <si>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</si>
  <si>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</si>
  <si>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>710360301</t>
  </si>
  <si>
    <t xml:space="preserve">BLOCK 1141                    </t>
  </si>
  <si>
    <t xml:space="preserve">WHEELER'S WOLF LAKE SAWMILL   </t>
  </si>
  <si>
    <t>710110301</t>
  </si>
  <si>
    <t xml:space="preserve">BLOCK 1116                    </t>
  </si>
  <si>
    <t>710230301</t>
  </si>
  <si>
    <t xml:space="preserve">BLOCK 1128                    </t>
  </si>
  <si>
    <t>710350101</t>
  </si>
  <si>
    <t xml:space="preserve">BLOCK 1060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</si>
  <si>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</si>
  <si>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</si>
  <si>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</si>
  <si>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</si>
  <si>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</si>
  <si>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</si>
  <si>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</si>
  <si>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</si>
  <si>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710050401</t>
  </si>
  <si>
    <t xml:space="preserve">BLOCK 1152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</si>
  <si>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</si>
  <si>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</si>
  <si>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</si>
  <si>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</si>
  <si>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</si>
  <si>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</si>
  <si>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</si>
  <si>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</si>
  <si>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</si>
  <si>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</si>
  <si>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</si>
  <si>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</si>
  <si>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</si>
  <si>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</si>
  <si>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 xml:space="preserve">                                  as of August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</si>
</sst>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7072</v>
      </c>
      <c r="L17" s="30"/>
    </row>
    <row r="18" spans="4:12" ht="12.75">
      <c r="D18" s="12" t="s">
        <v>37</v>
      </c>
      <c r="G18" s="21">
        <f>DSUM(DATABASE,5,U15:U16)</f>
        <v>147843.36999999997</v>
      </c>
      <c r="L18" s="30"/>
    </row>
    <row r="19" spans="4:12" ht="12.75">
      <c r="D19" s="12" t="s">
        <v>34</v>
      </c>
      <c r="G19" s="18">
        <f>DSUM(DATABASE,6,V15:V16)</f>
        <v>6234422.220000001</v>
      </c>
      <c r="L19" s="30"/>
    </row>
    <row r="20" spans="4:12" ht="12.75">
      <c r="D20" s="12" t="s">
        <v>38</v>
      </c>
      <c r="G20" s="18">
        <f>DSUM(DATABASE,7,W15:W16)</f>
        <v>2649475.980000002</v>
      </c>
      <c r="L20" s="30"/>
    </row>
    <row r="21" spans="4:12" ht="12.75">
      <c r="D21" s="12" t="s">
        <v>35</v>
      </c>
      <c r="E21" s="22"/>
      <c r="F21" s="22"/>
      <c r="G21" s="18">
        <f>+G19-G20</f>
        <v>3584946.239999999</v>
      </c>
      <c r="L21" s="30"/>
    </row>
    <row r="22" spans="4:12" ht="12.75">
      <c r="D22" s="12" t="s">
        <v>44</v>
      </c>
      <c r="E22" s="22"/>
      <c r="F22" s="22"/>
      <c r="G22" s="45">
        <f>+G20/G19</f>
        <v>0.42497538448719335</v>
      </c>
      <c r="L22" s="30"/>
    </row>
    <row r="23" spans="4:12" ht="12.75">
      <c r="D23" s="12" t="s">
        <v>40</v>
      </c>
      <c r="E23" s="22"/>
      <c r="F23" s="22"/>
      <c r="G23" s="59">
        <v>38210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2.0189528992306247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127</v>
      </c>
      <c r="F31" s="1">
        <v>1901.8</v>
      </c>
      <c r="G31" s="37">
        <v>68304.75</v>
      </c>
      <c r="H31" s="37">
        <v>68304.75</v>
      </c>
      <c r="I31" s="47">
        <v>37509</v>
      </c>
      <c r="J31" s="47">
        <v>38077</v>
      </c>
      <c r="K31" s="47">
        <v>38077</v>
      </c>
      <c r="L31" s="30">
        <v>-133</v>
      </c>
      <c r="M31" s="30" t="s">
        <v>53</v>
      </c>
      <c r="N31" s="48">
        <v>568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25</v>
      </c>
      <c r="F32" s="1">
        <v>229</v>
      </c>
      <c r="G32" s="37">
        <v>7833.1</v>
      </c>
      <c r="H32" s="37">
        <v>1119.02</v>
      </c>
      <c r="I32" s="47">
        <v>37153</v>
      </c>
      <c r="J32" s="47">
        <v>37894</v>
      </c>
      <c r="K32" s="47">
        <v>38260</v>
      </c>
      <c r="L32" s="30">
        <v>50</v>
      </c>
      <c r="M32" s="30" t="s">
        <v>56</v>
      </c>
      <c r="N32" s="48">
        <v>1107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58</v>
      </c>
      <c r="F33" s="1">
        <v>456.8</v>
      </c>
      <c r="G33" s="37">
        <v>15259.48</v>
      </c>
      <c r="H33" s="37">
        <v>7815.83</v>
      </c>
      <c r="I33" s="47">
        <v>37153</v>
      </c>
      <c r="J33" s="47">
        <v>37894</v>
      </c>
      <c r="K33" s="47">
        <v>38260</v>
      </c>
      <c r="L33" s="30">
        <v>50</v>
      </c>
      <c r="M33" s="30" t="s">
        <v>56</v>
      </c>
      <c r="N33" s="48">
        <v>1107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37</v>
      </c>
      <c r="F34" s="1">
        <v>447.5</v>
      </c>
      <c r="G34" s="37">
        <v>20035.1</v>
      </c>
      <c r="H34" s="37">
        <v>20035.1</v>
      </c>
      <c r="I34" s="47">
        <v>37573</v>
      </c>
      <c r="J34" s="47">
        <v>38260</v>
      </c>
      <c r="K34" s="47">
        <v>38260</v>
      </c>
      <c r="L34" s="30">
        <v>50</v>
      </c>
      <c r="M34" s="30" t="s">
        <v>61</v>
      </c>
      <c r="N34" s="48">
        <v>687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140</v>
      </c>
      <c r="F35" s="1">
        <v>2293.3</v>
      </c>
      <c r="G35" s="37">
        <v>101575.68</v>
      </c>
      <c r="H35" s="37">
        <v>101575.68</v>
      </c>
      <c r="I35" s="47">
        <v>37530</v>
      </c>
      <c r="J35" s="47">
        <v>38260</v>
      </c>
      <c r="K35" s="47">
        <v>38260</v>
      </c>
      <c r="L35" s="30">
        <v>50</v>
      </c>
      <c r="M35" s="30" t="s">
        <v>64</v>
      </c>
      <c r="N35" s="48">
        <v>730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168</v>
      </c>
      <c r="F36" s="1">
        <v>2480.6</v>
      </c>
      <c r="G36" s="37">
        <v>101641.55</v>
      </c>
      <c r="H36" s="37">
        <v>101641.56</v>
      </c>
      <c r="I36" s="47">
        <v>37495</v>
      </c>
      <c r="J36" s="47">
        <v>38260</v>
      </c>
      <c r="K36" s="47">
        <v>38260</v>
      </c>
      <c r="L36" s="30">
        <v>50</v>
      </c>
      <c r="M36" s="30" t="s">
        <v>67</v>
      </c>
      <c r="N36" s="48">
        <v>765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18</v>
      </c>
      <c r="F37" s="1">
        <v>116.1</v>
      </c>
      <c r="G37" s="37">
        <v>4193.52</v>
      </c>
      <c r="H37" s="37">
        <v>4193.52</v>
      </c>
      <c r="I37" s="47">
        <v>37530</v>
      </c>
      <c r="J37" s="47">
        <v>38260</v>
      </c>
      <c r="K37" s="47">
        <v>38260</v>
      </c>
      <c r="L37" s="30">
        <v>50</v>
      </c>
      <c r="M37" s="30" t="s">
        <v>70</v>
      </c>
      <c r="N37" s="48">
        <v>730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24</v>
      </c>
      <c r="F38" s="1">
        <v>515.8</v>
      </c>
      <c r="G38" s="37">
        <v>23249.26</v>
      </c>
      <c r="H38" s="37">
        <v>23249.26</v>
      </c>
      <c r="I38" s="47">
        <v>37726</v>
      </c>
      <c r="J38" s="47">
        <v>38292</v>
      </c>
      <c r="K38" s="47">
        <v>38292</v>
      </c>
      <c r="L38" s="30">
        <v>82</v>
      </c>
      <c r="M38" s="30" t="s">
        <v>70</v>
      </c>
      <c r="N38" s="48">
        <v>566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</v>
      </c>
      <c r="F39" s="1">
        <v>86.2</v>
      </c>
      <c r="G39" s="37">
        <v>9341</v>
      </c>
      <c r="H39" s="37">
        <v>9341</v>
      </c>
      <c r="I39" s="47">
        <v>37739</v>
      </c>
      <c r="J39" s="47">
        <v>38292</v>
      </c>
      <c r="K39" s="47">
        <v>38292</v>
      </c>
      <c r="L39" s="30">
        <v>82</v>
      </c>
      <c r="M39" s="30" t="s">
        <v>75</v>
      </c>
      <c r="N39" s="48">
        <v>553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5</v>
      </c>
      <c r="F40" s="1">
        <v>114.9</v>
      </c>
      <c r="G40" s="37">
        <v>2729.8</v>
      </c>
      <c r="H40" s="37">
        <v>2729.8</v>
      </c>
      <c r="I40" s="47">
        <v>37718</v>
      </c>
      <c r="J40" s="47">
        <v>38321</v>
      </c>
      <c r="K40" s="47">
        <v>38321</v>
      </c>
      <c r="L40" s="30">
        <v>111</v>
      </c>
      <c r="M40" s="30" t="s">
        <v>53</v>
      </c>
      <c r="N40" s="48">
        <v>603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52</v>
      </c>
      <c r="F41" s="1">
        <v>804.7</v>
      </c>
      <c r="G41" s="37">
        <v>59379.78</v>
      </c>
      <c r="H41" s="37">
        <v>5937.78</v>
      </c>
      <c r="I41" s="47">
        <v>37760</v>
      </c>
      <c r="J41" s="47">
        <v>38322</v>
      </c>
      <c r="K41" s="47">
        <v>38322</v>
      </c>
      <c r="L41" s="5">
        <v>112</v>
      </c>
      <c r="M41" s="46" t="s">
        <v>80</v>
      </c>
      <c r="N41" s="2">
        <v>562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125</v>
      </c>
      <c r="F42" s="1">
        <v>3364.81</v>
      </c>
      <c r="G42" s="37">
        <v>145088.8</v>
      </c>
      <c r="H42" s="37">
        <v>121874.61</v>
      </c>
      <c r="I42" s="47">
        <v>37777</v>
      </c>
      <c r="J42" s="47">
        <v>38326</v>
      </c>
      <c r="K42" s="47">
        <v>38326</v>
      </c>
      <c r="L42" s="30">
        <v>116</v>
      </c>
      <c r="M42" s="30" t="s">
        <v>83</v>
      </c>
      <c r="N42" s="48">
        <v>549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39</v>
      </c>
      <c r="F43" s="1">
        <v>775.2</v>
      </c>
      <c r="G43" s="37">
        <v>43681.2</v>
      </c>
      <c r="H43" s="37">
        <v>4368.12</v>
      </c>
      <c r="I43" s="47">
        <v>37788</v>
      </c>
      <c r="J43" s="47">
        <v>38337</v>
      </c>
      <c r="K43" s="47">
        <v>38337</v>
      </c>
      <c r="L43" s="30">
        <v>127</v>
      </c>
      <c r="M43" s="30" t="s">
        <v>56</v>
      </c>
      <c r="N43" s="48">
        <v>549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136</v>
      </c>
      <c r="F44" s="1">
        <v>1784.7</v>
      </c>
      <c r="G44" s="37">
        <v>119247.49</v>
      </c>
      <c r="H44" s="37">
        <v>71286.91</v>
      </c>
      <c r="I44" s="47">
        <v>36957</v>
      </c>
      <c r="J44" s="47">
        <v>37621</v>
      </c>
      <c r="K44" s="47">
        <v>38352</v>
      </c>
      <c r="L44" s="30">
        <v>142</v>
      </c>
      <c r="M44" s="30" t="s">
        <v>88</v>
      </c>
      <c r="N44" s="48">
        <v>1395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52</v>
      </c>
      <c r="F45" s="1">
        <v>844.4</v>
      </c>
      <c r="G45" s="37">
        <v>32590</v>
      </c>
      <c r="H45" s="37">
        <v>4655.72</v>
      </c>
      <c r="I45" s="47">
        <v>37194</v>
      </c>
      <c r="J45" s="47">
        <v>37986</v>
      </c>
      <c r="K45" s="47">
        <v>38352</v>
      </c>
      <c r="L45" s="30">
        <v>142</v>
      </c>
      <c r="M45" s="30" t="s">
        <v>67</v>
      </c>
      <c r="N45" s="48">
        <v>1158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171</v>
      </c>
      <c r="F46" s="1">
        <v>2411.6</v>
      </c>
      <c r="G46" s="37">
        <v>80729</v>
      </c>
      <c r="H46" s="37">
        <v>8072.9</v>
      </c>
      <c r="I46" s="47">
        <v>37603</v>
      </c>
      <c r="J46" s="47">
        <v>38352</v>
      </c>
      <c r="K46" s="47">
        <v>38352</v>
      </c>
      <c r="L46" s="30">
        <v>142</v>
      </c>
      <c r="M46" s="30" t="s">
        <v>67</v>
      </c>
      <c r="N46" s="48">
        <v>749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9</v>
      </c>
      <c r="F47" s="1">
        <v>503.2</v>
      </c>
      <c r="G47" s="37">
        <v>25278.17</v>
      </c>
      <c r="H47" s="37">
        <v>25278.17</v>
      </c>
      <c r="I47" s="47">
        <v>37956</v>
      </c>
      <c r="J47" s="47">
        <v>38352</v>
      </c>
      <c r="K47" s="47">
        <v>38352</v>
      </c>
      <c r="L47" s="30">
        <v>142</v>
      </c>
      <c r="M47" s="30" t="s">
        <v>95</v>
      </c>
      <c r="N47" s="48">
        <v>396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181</v>
      </c>
      <c r="F48" s="1">
        <v>6228.8</v>
      </c>
      <c r="G48" s="37">
        <v>247641.88</v>
      </c>
      <c r="H48" s="37">
        <v>247641.88</v>
      </c>
      <c r="I48" s="47">
        <v>37845</v>
      </c>
      <c r="J48" s="47">
        <v>38395</v>
      </c>
      <c r="K48" s="47">
        <v>38395</v>
      </c>
      <c r="L48" s="30">
        <v>185</v>
      </c>
      <c r="M48" s="30" t="s">
        <v>83</v>
      </c>
      <c r="N48" s="48">
        <v>550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284</v>
      </c>
      <c r="F49" s="1">
        <v>6432.6</v>
      </c>
      <c r="G49" s="37">
        <v>305045.62</v>
      </c>
      <c r="H49" s="37">
        <v>269263.14</v>
      </c>
      <c r="I49" s="47">
        <v>37139</v>
      </c>
      <c r="J49" s="47">
        <v>37711</v>
      </c>
      <c r="K49" s="47">
        <v>38442</v>
      </c>
      <c r="L49" s="30">
        <v>232</v>
      </c>
      <c r="M49" s="30" t="s">
        <v>83</v>
      </c>
      <c r="N49" s="48">
        <v>1303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110</v>
      </c>
      <c r="F50" s="1">
        <v>2562.22</v>
      </c>
      <c r="G50" s="37">
        <v>116431.78</v>
      </c>
      <c r="H50" s="37">
        <v>61854.39</v>
      </c>
      <c r="I50" s="47">
        <v>37264</v>
      </c>
      <c r="J50" s="47">
        <v>38077</v>
      </c>
      <c r="K50" s="47">
        <v>38442</v>
      </c>
      <c r="L50" s="30">
        <v>232</v>
      </c>
      <c r="M50" s="30" t="s">
        <v>83</v>
      </c>
      <c r="N50" s="48">
        <v>1178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103</v>
      </c>
      <c r="D51" s="2" t="s">
        <v>104</v>
      </c>
      <c r="E51" s="1">
        <v>126</v>
      </c>
      <c r="F51" s="1">
        <v>1956</v>
      </c>
      <c r="G51" s="37">
        <v>49889.4</v>
      </c>
      <c r="H51" s="37">
        <v>14254.12</v>
      </c>
      <c r="I51" s="47">
        <v>37174</v>
      </c>
      <c r="J51" s="47">
        <v>37711</v>
      </c>
      <c r="K51" s="47">
        <v>38442</v>
      </c>
      <c r="L51" s="30">
        <v>232</v>
      </c>
      <c r="M51" s="30" t="s">
        <v>56</v>
      </c>
      <c r="N51" s="48">
        <v>1268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184</v>
      </c>
      <c r="F52" s="1">
        <v>2688.21</v>
      </c>
      <c r="G52" s="37">
        <v>78524.47</v>
      </c>
      <c r="H52" s="37">
        <v>11217.78</v>
      </c>
      <c r="I52" s="47">
        <v>37530</v>
      </c>
      <c r="J52" s="47">
        <v>38077</v>
      </c>
      <c r="K52" s="47">
        <v>38442</v>
      </c>
      <c r="L52" s="30">
        <v>232</v>
      </c>
      <c r="M52" s="30" t="s">
        <v>107</v>
      </c>
      <c r="N52" s="48">
        <v>912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173</v>
      </c>
      <c r="F53" s="1">
        <v>1496.4</v>
      </c>
      <c r="G53" s="37">
        <v>40247.22</v>
      </c>
      <c r="H53" s="37">
        <v>7431.73</v>
      </c>
      <c r="I53" s="47">
        <v>37495</v>
      </c>
      <c r="J53" s="47">
        <v>38077</v>
      </c>
      <c r="K53" s="47">
        <v>38442</v>
      </c>
      <c r="L53" s="30">
        <v>232</v>
      </c>
      <c r="M53" s="30" t="s">
        <v>110</v>
      </c>
      <c r="N53" s="48">
        <v>947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260</v>
      </c>
      <c r="F54" s="1">
        <v>260</v>
      </c>
      <c r="G54" s="37">
        <v>28641.6</v>
      </c>
      <c r="H54" s="37">
        <v>28641.6</v>
      </c>
      <c r="I54" s="47">
        <v>37544</v>
      </c>
      <c r="J54" s="47">
        <v>38077</v>
      </c>
      <c r="K54" s="47">
        <v>38442</v>
      </c>
      <c r="L54" s="30">
        <v>232</v>
      </c>
      <c r="M54" s="30" t="s">
        <v>113</v>
      </c>
      <c r="N54" s="48">
        <v>898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68</v>
      </c>
      <c r="F55" s="1">
        <v>1876.6</v>
      </c>
      <c r="G55" s="37">
        <v>82017.6</v>
      </c>
      <c r="H55" s="37">
        <v>82017.6</v>
      </c>
      <c r="I55" s="47">
        <v>37859</v>
      </c>
      <c r="J55" s="47">
        <v>38409</v>
      </c>
      <c r="K55" s="47">
        <v>38442</v>
      </c>
      <c r="L55" s="30">
        <v>232</v>
      </c>
      <c r="M55" s="30" t="s">
        <v>56</v>
      </c>
      <c r="N55" s="48">
        <v>583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134</v>
      </c>
      <c r="F56" s="1">
        <v>2963.4</v>
      </c>
      <c r="G56" s="37">
        <v>162557.65</v>
      </c>
      <c r="H56" s="37">
        <v>16255.77</v>
      </c>
      <c r="I56" s="47">
        <v>37879</v>
      </c>
      <c r="J56" s="47">
        <v>38442</v>
      </c>
      <c r="K56" s="47">
        <v>38442</v>
      </c>
      <c r="L56" s="30">
        <v>232</v>
      </c>
      <c r="M56" s="30" t="s">
        <v>113</v>
      </c>
      <c r="N56" s="48">
        <v>563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63</v>
      </c>
      <c r="F57" s="1">
        <v>1628</v>
      </c>
      <c r="G57" s="37">
        <v>98387.35</v>
      </c>
      <c r="H57" s="37">
        <v>98387.35</v>
      </c>
      <c r="I57" s="47">
        <v>37851</v>
      </c>
      <c r="J57" s="47">
        <v>38401</v>
      </c>
      <c r="K57" s="47">
        <v>38442</v>
      </c>
      <c r="L57" s="30">
        <v>232</v>
      </c>
      <c r="M57" s="30" t="s">
        <v>70</v>
      </c>
      <c r="N57" s="48">
        <v>591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127</v>
      </c>
      <c r="F58" s="1">
        <v>2667</v>
      </c>
      <c r="G58" s="37">
        <v>105813.75</v>
      </c>
      <c r="H58" s="37">
        <v>25395.29</v>
      </c>
      <c r="I58" s="47">
        <v>37886</v>
      </c>
      <c r="J58" s="47">
        <v>38442</v>
      </c>
      <c r="K58" s="47">
        <v>38442</v>
      </c>
      <c r="L58" s="30">
        <v>232</v>
      </c>
      <c r="M58" s="30" t="s">
        <v>110</v>
      </c>
      <c r="N58" s="48">
        <v>556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214</v>
      </c>
      <c r="F59" s="1">
        <v>3715</v>
      </c>
      <c r="G59" s="37">
        <v>157012.3</v>
      </c>
      <c r="H59" s="37">
        <v>15701.23</v>
      </c>
      <c r="I59" s="47">
        <v>37851</v>
      </c>
      <c r="J59" s="47">
        <v>38401</v>
      </c>
      <c r="K59" s="47">
        <v>38442</v>
      </c>
      <c r="L59" s="30">
        <v>232</v>
      </c>
      <c r="M59" s="30" t="s">
        <v>113</v>
      </c>
      <c r="N59" s="48">
        <v>591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138</v>
      </c>
      <c r="F60" s="1">
        <v>3290.2</v>
      </c>
      <c r="G60" s="37">
        <v>125571.15</v>
      </c>
      <c r="H60" s="37">
        <v>12557.12</v>
      </c>
      <c r="I60" s="47">
        <v>37879</v>
      </c>
      <c r="J60" s="47">
        <v>38442</v>
      </c>
      <c r="K60" s="47">
        <v>38442</v>
      </c>
      <c r="L60" s="30">
        <v>232</v>
      </c>
      <c r="M60" s="30" t="s">
        <v>113</v>
      </c>
      <c r="N60" s="48">
        <v>563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127</v>
      </c>
      <c r="F61" s="1">
        <v>3137.05</v>
      </c>
      <c r="G61" s="37">
        <v>117461.59</v>
      </c>
      <c r="H61" s="37">
        <v>11746.16</v>
      </c>
      <c r="I61" s="47">
        <v>37866</v>
      </c>
      <c r="J61" s="47">
        <v>38442</v>
      </c>
      <c r="K61" s="47">
        <v>38442</v>
      </c>
      <c r="L61" s="30">
        <v>232</v>
      </c>
      <c r="M61" s="30" t="s">
        <v>67</v>
      </c>
      <c r="N61" s="48">
        <v>576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73</v>
      </c>
      <c r="F62" s="1">
        <v>1904</v>
      </c>
      <c r="G62" s="37">
        <v>93188.8</v>
      </c>
      <c r="H62" s="37">
        <v>9318.88</v>
      </c>
      <c r="I62" s="47">
        <v>37851</v>
      </c>
      <c r="J62" s="47">
        <v>38401</v>
      </c>
      <c r="K62" s="47">
        <v>38442</v>
      </c>
      <c r="L62" s="30">
        <v>232</v>
      </c>
      <c r="M62" s="30" t="s">
        <v>113</v>
      </c>
      <c r="N62" s="48">
        <v>591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91</v>
      </c>
      <c r="F63" s="1">
        <v>2828.6</v>
      </c>
      <c r="G63" s="37">
        <v>169158.9</v>
      </c>
      <c r="H63" s="37">
        <v>94728.96</v>
      </c>
      <c r="I63" s="47">
        <v>37845</v>
      </c>
      <c r="J63" s="47">
        <v>38395</v>
      </c>
      <c r="K63" s="47">
        <v>38442</v>
      </c>
      <c r="L63" s="30">
        <v>232</v>
      </c>
      <c r="M63" s="30" t="s">
        <v>53</v>
      </c>
      <c r="N63" s="48">
        <v>597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75</v>
      </c>
      <c r="F64" s="1">
        <v>1810.88</v>
      </c>
      <c r="G64" s="37">
        <v>70044.35</v>
      </c>
      <c r="H64" s="37">
        <v>70044.35</v>
      </c>
      <c r="I64" s="47">
        <v>37844</v>
      </c>
      <c r="J64" s="47">
        <v>38394</v>
      </c>
      <c r="K64" s="47">
        <v>38442</v>
      </c>
      <c r="L64" s="30">
        <v>232</v>
      </c>
      <c r="M64" s="30" t="s">
        <v>113</v>
      </c>
      <c r="N64" s="48">
        <v>598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91</v>
      </c>
      <c r="F65" s="1">
        <v>1849.8</v>
      </c>
      <c r="G65" s="37">
        <v>72846.16</v>
      </c>
      <c r="H65" s="37">
        <v>7284.63</v>
      </c>
      <c r="I65" s="47">
        <v>37853</v>
      </c>
      <c r="J65" s="47">
        <v>38403</v>
      </c>
      <c r="K65" s="47">
        <v>38442</v>
      </c>
      <c r="L65" s="30">
        <v>232</v>
      </c>
      <c r="M65" s="30" t="s">
        <v>67</v>
      </c>
      <c r="N65" s="48">
        <v>589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16</v>
      </c>
      <c r="F66" s="1">
        <v>381.6</v>
      </c>
      <c r="G66" s="37">
        <v>18167.55</v>
      </c>
      <c r="H66" s="37">
        <v>1816.76</v>
      </c>
      <c r="I66" s="47">
        <v>37853</v>
      </c>
      <c r="J66" s="47">
        <v>38403</v>
      </c>
      <c r="K66" s="47">
        <v>38442</v>
      </c>
      <c r="L66" s="30">
        <v>232</v>
      </c>
      <c r="M66" s="30" t="s">
        <v>67</v>
      </c>
      <c r="N66" s="48">
        <v>589</v>
      </c>
      <c r="O66" s="48"/>
      <c r="P66" s="48"/>
      <c r="Q66" s="48"/>
      <c r="R66" s="48"/>
    </row>
    <row r="67" spans="2:18" s="2" customFormat="1" ht="9.75">
      <c r="B67" s="66" t="s">
        <v>138</v>
      </c>
      <c r="C67" s="64" t="s">
        <v>51</v>
      </c>
      <c r="D67" s="2" t="s">
        <v>139</v>
      </c>
      <c r="E67" s="1">
        <v>107</v>
      </c>
      <c r="F67" s="1">
        <v>2443.2</v>
      </c>
      <c r="G67" s="37">
        <v>115639.6</v>
      </c>
      <c r="H67" s="37">
        <v>115639.6</v>
      </c>
      <c r="I67" s="47">
        <v>37859</v>
      </c>
      <c r="J67" s="47">
        <v>38409</v>
      </c>
      <c r="K67" s="47">
        <v>38442</v>
      </c>
      <c r="L67" s="30">
        <v>232</v>
      </c>
      <c r="M67" s="30" t="s">
        <v>56</v>
      </c>
      <c r="N67" s="48">
        <v>583</v>
      </c>
      <c r="O67" s="48"/>
      <c r="P67" s="48"/>
      <c r="Q67" s="48"/>
      <c r="R67" s="48"/>
    </row>
    <row r="68" spans="2:18" s="2" customFormat="1" ht="9.75">
      <c r="B68" s="66" t="s">
        <v>140</v>
      </c>
      <c r="C68" s="64" t="s">
        <v>51</v>
      </c>
      <c r="D68" s="2" t="s">
        <v>141</v>
      </c>
      <c r="E68" s="1">
        <v>105</v>
      </c>
      <c r="F68" s="1">
        <v>1252.2</v>
      </c>
      <c r="G68" s="37">
        <v>51739.58</v>
      </c>
      <c r="H68" s="37">
        <v>38287.3</v>
      </c>
      <c r="I68" s="47">
        <v>37873</v>
      </c>
      <c r="J68" s="47">
        <v>38442</v>
      </c>
      <c r="K68" s="47">
        <v>38442</v>
      </c>
      <c r="L68" s="30">
        <v>232</v>
      </c>
      <c r="M68" s="30" t="s">
        <v>53</v>
      </c>
      <c r="N68" s="48">
        <v>569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38</v>
      </c>
      <c r="F69" s="1">
        <v>914</v>
      </c>
      <c r="G69" s="37">
        <v>30391.19</v>
      </c>
      <c r="H69" s="37">
        <v>3039.12</v>
      </c>
      <c r="I69" s="47">
        <v>37893</v>
      </c>
      <c r="J69" s="47">
        <v>38442</v>
      </c>
      <c r="K69" s="47">
        <v>38442</v>
      </c>
      <c r="L69" s="30">
        <v>232</v>
      </c>
      <c r="M69" s="30" t="s">
        <v>113</v>
      </c>
      <c r="N69" s="48">
        <v>549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50</v>
      </c>
      <c r="F70" s="1">
        <v>883.2</v>
      </c>
      <c r="G70" s="37">
        <v>40118.85</v>
      </c>
      <c r="H70" s="37">
        <v>10029.72</v>
      </c>
      <c r="I70" s="47">
        <v>37963</v>
      </c>
      <c r="J70" s="47">
        <v>38442</v>
      </c>
      <c r="K70" s="47">
        <v>38442</v>
      </c>
      <c r="L70" s="30">
        <v>232</v>
      </c>
      <c r="M70" s="30" t="s">
        <v>110</v>
      </c>
      <c r="N70" s="48">
        <v>479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67</v>
      </c>
      <c r="F71" s="1">
        <v>1877.2</v>
      </c>
      <c r="G71" s="37">
        <v>93599.43</v>
      </c>
      <c r="H71" s="37">
        <v>9359.96</v>
      </c>
      <c r="I71" s="47">
        <v>37928</v>
      </c>
      <c r="J71" s="47">
        <v>38442</v>
      </c>
      <c r="K71" s="47">
        <v>38442</v>
      </c>
      <c r="L71" s="30">
        <v>232</v>
      </c>
      <c r="M71" s="30" t="s">
        <v>67</v>
      </c>
      <c r="N71" s="48">
        <v>514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11</v>
      </c>
      <c r="F72" s="1">
        <v>156.6</v>
      </c>
      <c r="G72" s="37">
        <v>2112.22</v>
      </c>
      <c r="H72" s="37">
        <v>301.74</v>
      </c>
      <c r="I72" s="47">
        <v>37419</v>
      </c>
      <c r="J72" s="47">
        <v>38168</v>
      </c>
      <c r="K72" s="47">
        <v>38533</v>
      </c>
      <c r="L72" s="30">
        <v>323</v>
      </c>
      <c r="M72" s="30" t="s">
        <v>67</v>
      </c>
      <c r="N72" s="48">
        <v>1114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55</v>
      </c>
      <c r="F73" s="1">
        <v>962.4</v>
      </c>
      <c r="G73" s="37">
        <v>34907.54</v>
      </c>
      <c r="H73" s="37">
        <v>34907.54</v>
      </c>
      <c r="I73" s="47">
        <v>37603</v>
      </c>
      <c r="J73" s="47">
        <v>38168</v>
      </c>
      <c r="K73" s="47">
        <v>38533</v>
      </c>
      <c r="L73" s="30">
        <v>323</v>
      </c>
      <c r="M73" s="30" t="s">
        <v>67</v>
      </c>
      <c r="N73" s="48">
        <v>930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64</v>
      </c>
      <c r="F74" s="1">
        <v>1780.6</v>
      </c>
      <c r="G74" s="37">
        <v>68773.8</v>
      </c>
      <c r="H74" s="37">
        <v>6877.38</v>
      </c>
      <c r="I74" s="47">
        <v>37908</v>
      </c>
      <c r="J74" s="47">
        <v>38625</v>
      </c>
      <c r="K74" s="47">
        <v>38625</v>
      </c>
      <c r="L74" s="30">
        <v>415</v>
      </c>
      <c r="M74" s="30" t="s">
        <v>64</v>
      </c>
      <c r="N74" s="48">
        <v>717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151</v>
      </c>
      <c r="F75" s="1">
        <v>2896</v>
      </c>
      <c r="G75" s="37">
        <v>115996.68</v>
      </c>
      <c r="H75" s="37">
        <v>11599.67</v>
      </c>
      <c r="I75" s="47">
        <v>37928</v>
      </c>
      <c r="J75" s="47">
        <v>38625</v>
      </c>
      <c r="K75" s="47">
        <v>38625</v>
      </c>
      <c r="L75" s="30">
        <v>415</v>
      </c>
      <c r="M75" s="30" t="s">
        <v>67</v>
      </c>
      <c r="N75" s="48">
        <v>697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119</v>
      </c>
      <c r="F76" s="1">
        <v>3087.4</v>
      </c>
      <c r="G76" s="37">
        <v>135504.4</v>
      </c>
      <c r="H76" s="37">
        <v>40651.32</v>
      </c>
      <c r="I76" s="47">
        <v>37879</v>
      </c>
      <c r="J76" s="47">
        <v>38625</v>
      </c>
      <c r="K76" s="47">
        <v>38625</v>
      </c>
      <c r="L76" s="30">
        <v>415</v>
      </c>
      <c r="M76" s="30" t="s">
        <v>113</v>
      </c>
      <c r="N76" s="48">
        <v>746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153</v>
      </c>
      <c r="F77" s="1">
        <v>3726.4</v>
      </c>
      <c r="G77" s="37">
        <v>130519.55</v>
      </c>
      <c r="H77" s="37">
        <v>112246.81</v>
      </c>
      <c r="I77" s="47">
        <v>37900</v>
      </c>
      <c r="J77" s="47">
        <v>38625</v>
      </c>
      <c r="K77" s="47">
        <v>38625</v>
      </c>
      <c r="L77" s="30">
        <v>415</v>
      </c>
      <c r="M77" s="30" t="s">
        <v>110</v>
      </c>
      <c r="N77" s="48">
        <v>725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140</v>
      </c>
      <c r="F78" s="1">
        <v>3565</v>
      </c>
      <c r="G78" s="37">
        <v>111394.2</v>
      </c>
      <c r="H78" s="37">
        <v>17823.07</v>
      </c>
      <c r="I78" s="47">
        <v>37900</v>
      </c>
      <c r="J78" s="47">
        <v>38625</v>
      </c>
      <c r="K78" s="47">
        <v>38625</v>
      </c>
      <c r="L78" s="30">
        <v>415</v>
      </c>
      <c r="M78" s="30" t="s">
        <v>110</v>
      </c>
      <c r="N78" s="48">
        <v>725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51</v>
      </c>
      <c r="D79" s="2" t="s">
        <v>163</v>
      </c>
      <c r="E79" s="1">
        <v>72</v>
      </c>
      <c r="F79" s="1">
        <v>1930.6</v>
      </c>
      <c r="G79" s="37">
        <v>114305.61</v>
      </c>
      <c r="H79" s="37">
        <v>42293.07</v>
      </c>
      <c r="I79" s="47">
        <v>37853</v>
      </c>
      <c r="J79" s="47">
        <v>38584</v>
      </c>
      <c r="K79" s="47">
        <v>38625</v>
      </c>
      <c r="L79" s="30">
        <v>415</v>
      </c>
      <c r="M79" s="30" t="s">
        <v>67</v>
      </c>
      <c r="N79" s="48">
        <v>772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51</v>
      </c>
      <c r="D80" s="2" t="s">
        <v>165</v>
      </c>
      <c r="E80" s="1">
        <v>142</v>
      </c>
      <c r="F80" s="1">
        <v>1930.8</v>
      </c>
      <c r="G80" s="37">
        <v>63404.13</v>
      </c>
      <c r="H80" s="37">
        <v>63404.13</v>
      </c>
      <c r="I80" s="47">
        <v>37916</v>
      </c>
      <c r="J80" s="47">
        <v>38625</v>
      </c>
      <c r="K80" s="47">
        <v>38625</v>
      </c>
      <c r="L80" s="30">
        <v>415</v>
      </c>
      <c r="M80" s="30" t="s">
        <v>56</v>
      </c>
      <c r="N80" s="48">
        <v>709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51</v>
      </c>
      <c r="D81" s="2" t="s">
        <v>167</v>
      </c>
      <c r="E81" s="1">
        <v>102</v>
      </c>
      <c r="F81" s="1">
        <v>2574.9</v>
      </c>
      <c r="G81" s="37">
        <v>130103.25</v>
      </c>
      <c r="H81" s="37">
        <v>130103.25</v>
      </c>
      <c r="I81" s="47">
        <v>37873</v>
      </c>
      <c r="J81" s="47">
        <v>38625</v>
      </c>
      <c r="K81" s="47">
        <v>38625</v>
      </c>
      <c r="L81" s="30">
        <v>415</v>
      </c>
      <c r="M81" s="30" t="s">
        <v>53</v>
      </c>
      <c r="N81" s="48">
        <v>752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51</v>
      </c>
      <c r="D82" s="2" t="s">
        <v>169</v>
      </c>
      <c r="E82" s="1">
        <v>29</v>
      </c>
      <c r="F82" s="1">
        <v>706.8</v>
      </c>
      <c r="G82" s="37">
        <v>37606</v>
      </c>
      <c r="H82" s="37">
        <v>37606</v>
      </c>
      <c r="I82" s="47">
        <v>37844</v>
      </c>
      <c r="J82" s="47">
        <v>38575</v>
      </c>
      <c r="K82" s="47">
        <v>38625</v>
      </c>
      <c r="L82" s="30">
        <v>415</v>
      </c>
      <c r="M82" s="30" t="s">
        <v>170</v>
      </c>
      <c r="N82" s="48">
        <v>781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50</v>
      </c>
      <c r="F83" s="1">
        <v>498.4</v>
      </c>
      <c r="G83" s="37">
        <v>17502.6</v>
      </c>
      <c r="H83" s="37">
        <v>1750.26</v>
      </c>
      <c r="I83" s="47">
        <v>37879</v>
      </c>
      <c r="J83" s="47">
        <v>38625</v>
      </c>
      <c r="K83" s="47">
        <v>38625</v>
      </c>
      <c r="L83" s="30">
        <v>415</v>
      </c>
      <c r="M83" s="30" t="s">
        <v>173</v>
      </c>
      <c r="N83" s="48">
        <v>746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91</v>
      </c>
      <c r="F84" s="1">
        <v>1687.6</v>
      </c>
      <c r="G84" s="37">
        <v>71446.78</v>
      </c>
      <c r="H84" s="37">
        <v>7144.68</v>
      </c>
      <c r="I84" s="47">
        <v>37853</v>
      </c>
      <c r="J84" s="47">
        <v>38584</v>
      </c>
      <c r="K84" s="47">
        <v>38625</v>
      </c>
      <c r="L84" s="30">
        <v>415</v>
      </c>
      <c r="M84" s="30" t="s">
        <v>67</v>
      </c>
      <c r="N84" s="48">
        <v>772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86</v>
      </c>
      <c r="F85" s="1">
        <v>1130.4</v>
      </c>
      <c r="G85" s="37">
        <v>40436.44</v>
      </c>
      <c r="H85" s="37">
        <v>4043.64</v>
      </c>
      <c r="I85" s="47">
        <v>37879</v>
      </c>
      <c r="J85" s="47">
        <v>38625</v>
      </c>
      <c r="K85" s="47">
        <v>38625</v>
      </c>
      <c r="L85" s="30">
        <v>415</v>
      </c>
      <c r="M85" s="30" t="s">
        <v>67</v>
      </c>
      <c r="N85" s="48">
        <v>746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87</v>
      </c>
      <c r="F86" s="1">
        <v>1555.2</v>
      </c>
      <c r="G86" s="37">
        <v>60743.01</v>
      </c>
      <c r="H86" s="37">
        <v>39482.95</v>
      </c>
      <c r="I86" s="47">
        <v>37896</v>
      </c>
      <c r="J86" s="47">
        <v>38625</v>
      </c>
      <c r="K86" s="47">
        <v>38625</v>
      </c>
      <c r="L86" s="30">
        <v>415</v>
      </c>
      <c r="M86" s="30" t="s">
        <v>67</v>
      </c>
      <c r="N86" s="48">
        <v>729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91</v>
      </c>
      <c r="F87" s="1">
        <v>4292.4</v>
      </c>
      <c r="G87" s="37">
        <v>288932.17</v>
      </c>
      <c r="H87" s="37">
        <v>28893.22</v>
      </c>
      <c r="I87" s="47">
        <v>37916</v>
      </c>
      <c r="J87" s="47">
        <v>38625</v>
      </c>
      <c r="K87" s="47">
        <v>38625</v>
      </c>
      <c r="L87" s="30">
        <v>415</v>
      </c>
      <c r="M87" s="30" t="s">
        <v>80</v>
      </c>
      <c r="N87" s="48">
        <v>709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101</v>
      </c>
      <c r="F88" s="1">
        <v>2865.1</v>
      </c>
      <c r="G88" s="37">
        <v>90229.49</v>
      </c>
      <c r="H88" s="37">
        <v>9022.95</v>
      </c>
      <c r="I88" s="47">
        <v>37909</v>
      </c>
      <c r="J88" s="47">
        <v>38625</v>
      </c>
      <c r="K88" s="47">
        <v>38625</v>
      </c>
      <c r="L88" s="30">
        <v>415</v>
      </c>
      <c r="M88" s="30" t="s">
        <v>184</v>
      </c>
      <c r="N88" s="48">
        <v>716</v>
      </c>
      <c r="O88" s="48"/>
      <c r="P88" s="48"/>
      <c r="Q88" s="48"/>
      <c r="R88" s="48"/>
    </row>
    <row r="89" spans="2:18" s="2" customFormat="1" ht="9.75">
      <c r="B89" s="66" t="s">
        <v>185</v>
      </c>
      <c r="C89" s="64" t="s">
        <v>51</v>
      </c>
      <c r="D89" s="2" t="s">
        <v>186</v>
      </c>
      <c r="E89" s="1">
        <v>188</v>
      </c>
      <c r="F89" s="1">
        <v>2985</v>
      </c>
      <c r="G89" s="37">
        <v>86083.15</v>
      </c>
      <c r="H89" s="37">
        <v>8608.32</v>
      </c>
      <c r="I89" s="47">
        <v>37957</v>
      </c>
      <c r="J89" s="47">
        <v>38717</v>
      </c>
      <c r="K89" s="47">
        <v>38717</v>
      </c>
      <c r="L89" s="30">
        <v>507</v>
      </c>
      <c r="M89" s="30" t="s">
        <v>113</v>
      </c>
      <c r="N89" s="48">
        <v>760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17</v>
      </c>
      <c r="F90" s="1">
        <v>415.4</v>
      </c>
      <c r="G90" s="37">
        <v>22745.2</v>
      </c>
      <c r="H90" s="37">
        <v>22745.2</v>
      </c>
      <c r="I90" s="47">
        <v>38090</v>
      </c>
      <c r="J90" s="47">
        <v>38717</v>
      </c>
      <c r="K90" s="47">
        <v>38717</v>
      </c>
      <c r="L90" s="30">
        <v>507</v>
      </c>
      <c r="M90" s="30" t="s">
        <v>56</v>
      </c>
      <c r="N90" s="48">
        <v>627</v>
      </c>
      <c r="O90" s="48"/>
      <c r="P90" s="48"/>
      <c r="Q90" s="48"/>
      <c r="R90" s="48"/>
    </row>
    <row r="91" spans="2:18" s="2" customFormat="1" ht="9.75">
      <c r="B91" s="66" t="s">
        <v>189</v>
      </c>
      <c r="C91" s="64" t="s">
        <v>51</v>
      </c>
      <c r="D91" s="2" t="s">
        <v>190</v>
      </c>
      <c r="E91" s="1">
        <v>6</v>
      </c>
      <c r="F91" s="1">
        <v>55.2</v>
      </c>
      <c r="G91" s="37">
        <v>1409.7</v>
      </c>
      <c r="H91" s="37">
        <v>140.97</v>
      </c>
      <c r="I91" s="47">
        <v>38098</v>
      </c>
      <c r="J91" s="47">
        <v>38898</v>
      </c>
      <c r="K91" s="47">
        <v>38898</v>
      </c>
      <c r="L91" s="30">
        <v>688</v>
      </c>
      <c r="M91" s="30" t="s">
        <v>67</v>
      </c>
      <c r="N91" s="48">
        <v>800</v>
      </c>
      <c r="O91" s="48"/>
      <c r="P91" s="48"/>
      <c r="Q91" s="48"/>
      <c r="R91" s="48"/>
    </row>
    <row r="92" spans="2:18" s="2" customFormat="1" ht="9.75">
      <c r="B92" s="66" t="s">
        <v>191</v>
      </c>
      <c r="C92" s="64" t="s">
        <v>51</v>
      </c>
      <c r="D92" s="2" t="s">
        <v>192</v>
      </c>
      <c r="E92" s="1">
        <v>167</v>
      </c>
      <c r="F92" s="1">
        <v>4663</v>
      </c>
      <c r="G92" s="37">
        <v>169553.97</v>
      </c>
      <c r="H92" s="37">
        <v>16955.4</v>
      </c>
      <c r="I92" s="47">
        <v>38152</v>
      </c>
      <c r="J92" s="47">
        <v>38898</v>
      </c>
      <c r="K92" s="47">
        <v>38898</v>
      </c>
      <c r="L92" s="30">
        <v>688</v>
      </c>
      <c r="M92" s="30" t="s">
        <v>110</v>
      </c>
      <c r="N92" s="48">
        <v>746</v>
      </c>
      <c r="O92" s="48"/>
      <c r="P92" s="48"/>
      <c r="Q92" s="48"/>
      <c r="R92" s="48"/>
    </row>
    <row r="93" spans="2:18" s="2" customFormat="1" ht="9.75">
      <c r="B93" s="66" t="s">
        <v>193</v>
      </c>
      <c r="C93" s="64" t="s">
        <v>51</v>
      </c>
      <c r="D93" s="2" t="s">
        <v>194</v>
      </c>
      <c r="E93" s="1">
        <v>97</v>
      </c>
      <c r="F93" s="1">
        <v>1963.4</v>
      </c>
      <c r="G93" s="37">
        <v>62025.38</v>
      </c>
      <c r="H93" s="37">
        <v>6202.54</v>
      </c>
      <c r="I93" s="47">
        <v>38152</v>
      </c>
      <c r="J93" s="47">
        <v>38898</v>
      </c>
      <c r="K93" s="47">
        <v>38898</v>
      </c>
      <c r="L93" s="30">
        <v>688</v>
      </c>
      <c r="M93" s="30" t="s">
        <v>110</v>
      </c>
      <c r="N93" s="48">
        <v>746</v>
      </c>
      <c r="O93" s="48"/>
      <c r="P93" s="48"/>
      <c r="Q93" s="48"/>
      <c r="R93" s="48"/>
    </row>
    <row r="94" spans="2:18" s="2" customFormat="1" ht="9.75">
      <c r="B94" s="66" t="s">
        <v>195</v>
      </c>
      <c r="C94" s="64" t="s">
        <v>51</v>
      </c>
      <c r="D94" s="2" t="s">
        <v>196</v>
      </c>
      <c r="E94" s="1">
        <v>90</v>
      </c>
      <c r="F94" s="1">
        <v>2372.7</v>
      </c>
      <c r="G94" s="37">
        <v>85343.53</v>
      </c>
      <c r="H94" s="37">
        <v>8534.35</v>
      </c>
      <c r="I94" s="47">
        <v>38152</v>
      </c>
      <c r="J94" s="47">
        <v>38898</v>
      </c>
      <c r="K94" s="47">
        <v>38898</v>
      </c>
      <c r="L94" s="30">
        <v>688</v>
      </c>
      <c r="M94" s="30" t="s">
        <v>67</v>
      </c>
      <c r="N94" s="48">
        <v>746</v>
      </c>
      <c r="O94" s="48"/>
      <c r="P94" s="48"/>
      <c r="Q94" s="48"/>
      <c r="R94" s="48"/>
    </row>
    <row r="95" spans="2:18" s="2" customFormat="1" ht="9.75">
      <c r="B95" s="66" t="s">
        <v>197</v>
      </c>
      <c r="C95" s="64" t="s">
        <v>51</v>
      </c>
      <c r="D95" s="2" t="s">
        <v>198</v>
      </c>
      <c r="E95" s="1">
        <v>91</v>
      </c>
      <c r="F95" s="1">
        <v>3445.4</v>
      </c>
      <c r="G95" s="37">
        <v>139621.46</v>
      </c>
      <c r="H95" s="37">
        <v>13962.15</v>
      </c>
      <c r="I95" s="47">
        <v>38152</v>
      </c>
      <c r="J95" s="47">
        <v>38898</v>
      </c>
      <c r="K95" s="47">
        <v>38898</v>
      </c>
      <c r="L95" s="30">
        <v>688</v>
      </c>
      <c r="M95" s="30" t="s">
        <v>110</v>
      </c>
      <c r="N95" s="48">
        <v>746</v>
      </c>
      <c r="O95" s="48"/>
      <c r="P95" s="48"/>
      <c r="Q95" s="48"/>
      <c r="R95" s="48"/>
    </row>
    <row r="96" spans="2:18" s="2" customFormat="1" ht="9.75">
      <c r="B96" s="66" t="s">
        <v>199</v>
      </c>
      <c r="C96" s="64" t="s">
        <v>51</v>
      </c>
      <c r="D96" s="2" t="s">
        <v>200</v>
      </c>
      <c r="E96" s="1">
        <v>86</v>
      </c>
      <c r="F96" s="1">
        <v>1727.2</v>
      </c>
      <c r="G96" s="37">
        <v>64931.7</v>
      </c>
      <c r="H96" s="37">
        <v>64931.7</v>
      </c>
      <c r="I96" s="47">
        <v>38131</v>
      </c>
      <c r="J96" s="47">
        <v>38898</v>
      </c>
      <c r="K96" s="47">
        <v>38898</v>
      </c>
      <c r="L96" s="30">
        <v>688</v>
      </c>
      <c r="M96" s="30" t="s">
        <v>113</v>
      </c>
      <c r="N96" s="48">
        <v>767</v>
      </c>
      <c r="O96" s="48"/>
      <c r="P96" s="48"/>
      <c r="Q96" s="48"/>
      <c r="R96" s="48"/>
    </row>
    <row r="97" spans="2:18" s="2" customFormat="1" ht="9.75">
      <c r="B97" s="66" t="s">
        <v>201</v>
      </c>
      <c r="C97" s="64" t="s">
        <v>51</v>
      </c>
      <c r="D97" s="2" t="s">
        <v>202</v>
      </c>
      <c r="E97" s="1">
        <v>65</v>
      </c>
      <c r="F97" s="1">
        <v>1712</v>
      </c>
      <c r="G97" s="37">
        <v>83556.8</v>
      </c>
      <c r="H97" s="37">
        <v>8355.68</v>
      </c>
      <c r="I97" s="47">
        <v>38146</v>
      </c>
      <c r="J97" s="47">
        <v>38898</v>
      </c>
      <c r="K97" s="47">
        <v>38898</v>
      </c>
      <c r="L97" s="30">
        <v>688</v>
      </c>
      <c r="M97" s="30" t="s">
        <v>56</v>
      </c>
      <c r="N97" s="48">
        <v>752</v>
      </c>
      <c r="O97" s="48"/>
      <c r="P97" s="48"/>
      <c r="Q97" s="48"/>
      <c r="R97" s="48"/>
    </row>
    <row r="98" spans="2:18" s="2" customFormat="1" ht="9.75">
      <c r="B98" s="66" t="s">
        <v>203</v>
      </c>
      <c r="C98" s="64" t="s">
        <v>51</v>
      </c>
      <c r="D98" s="2" t="s">
        <v>204</v>
      </c>
      <c r="E98" s="1">
        <v>72</v>
      </c>
      <c r="F98" s="1">
        <v>1092.4</v>
      </c>
      <c r="G98" s="37">
        <v>37017.85</v>
      </c>
      <c r="H98" s="37">
        <v>3701.79</v>
      </c>
      <c r="I98" s="47">
        <v>38152</v>
      </c>
      <c r="J98" s="47">
        <v>38898</v>
      </c>
      <c r="K98" s="47">
        <v>38898</v>
      </c>
      <c r="L98" s="30">
        <v>688</v>
      </c>
      <c r="M98" s="30" t="s">
        <v>67</v>
      </c>
      <c r="N98" s="48">
        <v>746</v>
      </c>
      <c r="O98" s="48"/>
      <c r="P98" s="48"/>
      <c r="Q98" s="48"/>
      <c r="R98" s="48"/>
    </row>
    <row r="99" spans="2:18" s="2" customFormat="1" ht="9.75">
      <c r="B99" s="66" t="s">
        <v>205</v>
      </c>
      <c r="C99" s="64" t="s">
        <v>51</v>
      </c>
      <c r="D99" s="2" t="s">
        <v>206</v>
      </c>
      <c r="E99" s="1">
        <v>116</v>
      </c>
      <c r="F99" s="1">
        <v>4684.4</v>
      </c>
      <c r="G99" s="37">
        <v>163284.36</v>
      </c>
      <c r="H99" s="37">
        <v>16328.44</v>
      </c>
      <c r="I99" s="47">
        <v>38146</v>
      </c>
      <c r="J99" s="47">
        <v>38898</v>
      </c>
      <c r="K99" s="47">
        <v>38898</v>
      </c>
      <c r="L99" s="30">
        <v>688</v>
      </c>
      <c r="M99" s="30" t="s">
        <v>110</v>
      </c>
      <c r="N99" s="48">
        <v>752</v>
      </c>
      <c r="O99" s="48"/>
      <c r="P99" s="48"/>
      <c r="Q99" s="48"/>
      <c r="R99" s="48"/>
    </row>
    <row r="100" spans="2:18" s="2" customFormat="1" ht="9.75">
      <c r="B100" s="66" t="s">
        <v>207</v>
      </c>
      <c r="C100" s="64" t="s">
        <v>51</v>
      </c>
      <c r="D100" s="2" t="s">
        <v>208</v>
      </c>
      <c r="E100" s="1">
        <v>104</v>
      </c>
      <c r="F100" s="1">
        <v>2833.6</v>
      </c>
      <c r="G100" s="37">
        <v>146104.9</v>
      </c>
      <c r="H100" s="37">
        <v>14610.49</v>
      </c>
      <c r="I100" s="47">
        <v>38152</v>
      </c>
      <c r="J100" s="47">
        <v>38898</v>
      </c>
      <c r="K100" s="47">
        <v>38898</v>
      </c>
      <c r="L100" s="30">
        <v>688</v>
      </c>
      <c r="M100" s="30" t="s">
        <v>67</v>
      </c>
      <c r="N100" s="48">
        <v>746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51</v>
      </c>
      <c r="D101" s="2" t="s">
        <v>210</v>
      </c>
      <c r="E101" s="1">
        <v>144</v>
      </c>
      <c r="F101" s="1">
        <v>3685.8</v>
      </c>
      <c r="G101" s="37">
        <v>148829.1</v>
      </c>
      <c r="H101" s="37">
        <v>14882.91</v>
      </c>
      <c r="I101" s="47">
        <v>38152</v>
      </c>
      <c r="J101" s="47">
        <v>38898</v>
      </c>
      <c r="K101" s="47">
        <v>38898</v>
      </c>
      <c r="L101" s="30">
        <v>688</v>
      </c>
      <c r="M101" s="30" t="s">
        <v>67</v>
      </c>
      <c r="N101" s="48">
        <v>746</v>
      </c>
      <c r="O101" s="48"/>
      <c r="P101" s="48"/>
      <c r="Q101" s="48"/>
      <c r="R101" s="48"/>
    </row>
    <row r="102" spans="2:18" s="2" customFormat="1" ht="9.75">
      <c r="B102" s="66" t="s">
        <v>211</v>
      </c>
      <c r="C102" s="64" t="s">
        <v>51</v>
      </c>
      <c r="D102" s="2" t="s">
        <v>212</v>
      </c>
      <c r="E102" s="1">
        <v>71</v>
      </c>
      <c r="F102" s="1">
        <v>2282.6</v>
      </c>
      <c r="G102" s="37">
        <v>95357.85</v>
      </c>
      <c r="H102" s="37">
        <v>9535.79</v>
      </c>
      <c r="I102" s="47">
        <v>38139</v>
      </c>
      <c r="J102" s="47">
        <v>38898</v>
      </c>
      <c r="K102" s="47">
        <v>38898</v>
      </c>
      <c r="L102" s="30">
        <v>688</v>
      </c>
      <c r="M102" s="30" t="s">
        <v>67</v>
      </c>
      <c r="N102" s="48">
        <v>759</v>
      </c>
      <c r="O102" s="48"/>
      <c r="P102" s="48"/>
      <c r="Q102" s="48"/>
      <c r="R102" s="48"/>
    </row>
    <row r="103" spans="2:18" s="2" customFormat="1" ht="9.75">
      <c r="B103" s="66" t="s">
        <v>213</v>
      </c>
      <c r="C103" s="64" t="s">
        <v>51</v>
      </c>
      <c r="D103" s="2" t="s">
        <v>214</v>
      </c>
      <c r="E103" s="1">
        <v>117</v>
      </c>
      <c r="F103" s="1">
        <v>2401.9</v>
      </c>
      <c r="G103" s="37">
        <v>84343.95</v>
      </c>
      <c r="H103" s="37">
        <v>8434.4</v>
      </c>
      <c r="I103" s="47">
        <v>38139</v>
      </c>
      <c r="J103" s="47">
        <v>38898</v>
      </c>
      <c r="K103" s="47">
        <v>38898</v>
      </c>
      <c r="L103" s="30">
        <v>688</v>
      </c>
      <c r="M103" s="30" t="s">
        <v>67</v>
      </c>
      <c r="N103" s="48">
        <v>759</v>
      </c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