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<sst xmlns="http://schemas.openxmlformats.org/spreadsheetml/2006/main" count="300" uniqueCount="179">
  <si>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</si>
  <si>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</si>
  <si>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</si>
  <si>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</si>
  <si>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</si>
  <si>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</si>
  <si>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</si>
  <si>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</si>
  <si>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</si>
  <si>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</si>
  <si>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</si>
  <si>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</si>
  <si>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</si>
  <si>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</si>
  <si>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</si>
  <si>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</si>
  <si>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</si>
  <si>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</si>
  <si>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</si>
  <si>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</si>
  <si>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</si>
  <si>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</si>
  <si>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</si>
  <si>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</si>
  <si>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</si>
  <si>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</si>
  <si>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</si>
  <si>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</si>
  <si>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</si>
  <si>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</si>
  <si>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</si>
  <si>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</si>
  <si>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</si>
  <si>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</si>
  <si>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</si>
  <si>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</si>
  <si>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</si>
  <si>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</si>
  <si>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</si>
  <si>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</si>
  <si>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</si>
  <si>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</si>
  <si>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</si>
  <si>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</si>
  <si>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</si>
  <si>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</si>
  <si>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</si>
  <si>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</si>
  <si>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</si>
  <si>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</si>
  <si>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710170601</t>
  </si>
  <si>
    <t>1</t>
  </si>
  <si>
    <t xml:space="preserve">COOPERTON CUTTINGS            </t>
  </si>
  <si>
    <t xml:space="preserve">SHAWN MUMA LOGGING            </t>
  </si>
  <si>
    <t>716160601</t>
  </si>
  <si>
    <t xml:space="preserve">M.C.L. HARVEST                </t>
  </si>
  <si>
    <t>710020601</t>
  </si>
  <si>
    <t xml:space="preserve">COUNTY LINE PINE              </t>
  </si>
  <si>
    <t xml:space="preserve">T.R.TIMBER CO                 </t>
  </si>
  <si>
    <t>710260601</t>
  </si>
  <si>
    <t xml:space="preserve">SCHOOL ROAD OAK               </t>
  </si>
  <si>
    <t xml:space="preserve">AJD FOR/PRO                   </t>
  </si>
  <si>
    <t>710270601</t>
  </si>
  <si>
    <t xml:space="preserve">DOW ROAD MIX                  </t>
  </si>
  <si>
    <t>710280601</t>
  </si>
  <si>
    <t xml:space="preserve">LONESOME PINE                 </t>
  </si>
  <si>
    <t xml:space="preserve">DANKERT WOOD PRODUCTS         </t>
  </si>
  <si>
    <t>710320501</t>
  </si>
  <si>
    <t xml:space="preserve">MARL LAKE SELECTIONS          </t>
  </si>
  <si>
    <t>710200601</t>
  </si>
  <si>
    <t xml:space="preserve">BARROW PIT OAK                </t>
  </si>
  <si>
    <t xml:space="preserve">TOM MAINVILLE                 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</si>
  <si>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</si>
  <si>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</si>
  <si>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</si>
  <si>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</si>
  <si>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</si>
  <si>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 xml:space="preserve">BISBALLE FOREST PRODUCTS      </t>
  </si>
  <si>
    <t>710250601</t>
  </si>
  <si>
    <t xml:space="preserve">EASTWOOD OAK                  </t>
  </si>
  <si>
    <t>710300801</t>
  </si>
  <si>
    <t xml:space="preserve">LANSING ROAD ASPEN            </t>
  </si>
  <si>
    <t xml:space="preserve">C.M. FOREST PRODUCTS, INC.    </t>
  </si>
  <si>
    <t>710120601</t>
  </si>
  <si>
    <t xml:space="preserve">TOMAHAWK OAK                  </t>
  </si>
  <si>
    <t>710110601</t>
  </si>
  <si>
    <t xml:space="preserve">PORKY PINE HARVEST            </t>
  </si>
  <si>
    <t>710140701</t>
  </si>
  <si>
    <t xml:space="preserve">DUNHAM LAKE DIVIDE            </t>
  </si>
  <si>
    <t>710120701</t>
  </si>
  <si>
    <t xml:space="preserve">LOST RACK RED PINE            </t>
  </si>
  <si>
    <t>710280401</t>
  </si>
  <si>
    <t xml:space="preserve">BLOCK 1175                    </t>
  </si>
  <si>
    <t xml:space="preserve">JAROCHE BROS.INC.             </t>
  </si>
  <si>
    <t>710100701</t>
  </si>
  <si>
    <t xml:space="preserve">GEELS CROSSING                </t>
  </si>
  <si>
    <t>710030701</t>
  </si>
  <si>
    <t xml:space="preserve">M-33 RED PINE                 </t>
  </si>
  <si>
    <t>710200701</t>
  </si>
  <si>
    <t xml:space="preserve">AU SABLE ASPEN                </t>
  </si>
  <si>
    <t>710160701</t>
  </si>
  <si>
    <t xml:space="preserve">HIGH WATER RED PINE           </t>
  </si>
  <si>
    <t>710070601</t>
  </si>
  <si>
    <t xml:space="preserve">RC OAK                        </t>
  </si>
  <si>
    <t>710190701</t>
  </si>
  <si>
    <t xml:space="preserve">BACKUS CREEK ASPEN            </t>
  </si>
  <si>
    <t>710020501</t>
  </si>
  <si>
    <t xml:space="preserve">BLOCK 1185                    </t>
  </si>
  <si>
    <t>710150701</t>
  </si>
  <si>
    <t xml:space="preserve">LEVERETT ROAD OAK             </t>
  </si>
  <si>
    <t xml:space="preserve">WILLSIE LUMBER COMPANY        </t>
  </si>
  <si>
    <t>716040701</t>
  </si>
  <si>
    <t xml:space="preserve">BACKUS RED PINE               </t>
  </si>
  <si>
    <t>710180601</t>
  </si>
  <si>
    <t xml:space="preserve">CAMPGROUND ROAD MIX           </t>
  </si>
  <si>
    <t>710290601</t>
  </si>
  <si>
    <t xml:space="preserve">CANOE CAMP REMOVAL            </t>
  </si>
  <si>
    <t>710270401</t>
  </si>
  <si>
    <t xml:space="preserve">BLOCK 1174                    </t>
  </si>
  <si>
    <t xml:space="preserve">GB WOOD PRODUCTS II, INC.     </t>
  </si>
  <si>
    <t>716050701</t>
  </si>
  <si>
    <t xml:space="preserve">I-75 ASPEN                    </t>
  </si>
  <si>
    <t>710210601</t>
  </si>
  <si>
    <t xml:space="preserve">GOSHAWK PINE                  </t>
  </si>
  <si>
    <t xml:space="preserve">ROGER BAZUIN                        </t>
  </si>
  <si>
    <t>710010701</t>
  </si>
  <si>
    <t xml:space="preserve">GEELS MEDLEY                  </t>
  </si>
  <si>
    <t>710170701</t>
  </si>
  <si>
    <t xml:space="preserve">BEND HARVEST                  </t>
  </si>
  <si>
    <t>710020701</t>
  </si>
  <si>
    <t xml:space="preserve">WELL OILED OAK                </t>
  </si>
  <si>
    <t>716060801</t>
  </si>
  <si>
    <t xml:space="preserve">NELLSVILLE ASPEN              </t>
  </si>
  <si>
    <t>710080801</t>
  </si>
  <si>
    <t xml:space="preserve">9 MILE OAK                    </t>
  </si>
  <si>
    <t>710220701</t>
  </si>
  <si>
    <t xml:space="preserve">A.R.P. BORDER                 </t>
  </si>
  <si>
    <t>710030801</t>
  </si>
  <si>
    <t xml:space="preserve">RED BARRENS PINE              </t>
  </si>
  <si>
    <t>710070701</t>
  </si>
  <si>
    <t xml:space="preserve">SQUARE D OAK                  </t>
  </si>
  <si>
    <t>710070801</t>
  </si>
  <si>
    <t xml:space="preserve">DUNHAM LAKE OAK               </t>
  </si>
  <si>
    <t>710150801</t>
  </si>
  <si>
    <t xml:space="preserve">STRIP JACK PINE               </t>
  </si>
  <si>
    <t>710130801</t>
  </si>
  <si>
    <t xml:space="preserve">UPSLOPE OAK                   </t>
  </si>
  <si>
    <t>710090801</t>
  </si>
  <si>
    <t xml:space="preserve">75 DIVIDE                     </t>
  </si>
  <si>
    <t>710040801</t>
  </si>
  <si>
    <t xml:space="preserve">MERIDIAN JACK                 </t>
  </si>
  <si>
    <t>710350801</t>
  </si>
  <si>
    <t xml:space="preserve">HIPPIE OAK                    </t>
  </si>
  <si>
    <t xml:space="preserve">JOEL WOODRUFF                      </t>
  </si>
  <si>
    <t>710200801</t>
  </si>
  <si>
    <t xml:space="preserve">RED ROVER                     </t>
  </si>
  <si>
    <t>710310801</t>
  </si>
  <si>
    <t xml:space="preserve">SOUTHSIDE J.A.M. AGAIN        </t>
  </si>
  <si>
    <t>710140801</t>
  </si>
  <si>
    <t xml:space="preserve">POWERLINE DIVIDE              </t>
  </si>
  <si>
    <t>710160801</t>
  </si>
  <si>
    <t xml:space="preserve">TWO TYPE ASPEN                </t>
  </si>
  <si>
    <t xml:space="preserve">WILLIAM OMELL                         </t>
  </si>
  <si>
    <t>710220801</t>
  </si>
  <si>
    <t xml:space="preserve">OILFIELD ASPEN                </t>
  </si>
  <si>
    <t>710170801</t>
  </si>
  <si>
    <t xml:space="preserve">THIRD LAKE JACK               </t>
  </si>
  <si>
    <t>710390801</t>
  </si>
  <si>
    <t xml:space="preserve">WANDERING PINE                </t>
  </si>
  <si>
    <t>710370801</t>
  </si>
  <si>
    <t xml:space="preserve">HIGH/LOW MIX                  </t>
  </si>
  <si>
    <t>710400801</t>
  </si>
  <si>
    <t xml:space="preserve">FIRE ISLAND RED               </t>
  </si>
  <si>
    <t>710210801</t>
  </si>
  <si>
    <t xml:space="preserve">PINE ROAD SUMMIT              </t>
  </si>
  <si>
    <t xml:space="preserve">BIEWER SAWMILL, INC           </t>
  </si>
  <si>
    <t>710360801</t>
  </si>
  <si>
    <t xml:space="preserve">OSCEOLA ROAD PINE  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</si>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</sst>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4.14062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5.710937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178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1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55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56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2917</v>
      </c>
      <c r="L17" s="27"/>
    </row>
    <row r="18" spans="4:12" ht="12.75">
      <c r="D18" s="12" t="s">
        <v>37</v>
      </c>
      <c r="G18" s="21">
        <f>DSUM(DATABASE,5,U15:U16)</f>
        <v>52769.69999999999</v>
      </c>
      <c r="L18" s="27"/>
    </row>
    <row r="19" spans="4:12" ht="12.75">
      <c r="D19" s="12" t="s">
        <v>34</v>
      </c>
      <c r="G19" s="18">
        <f>DSUM(DATABASE,6,V15:V16)</f>
        <v>1938753.7700000007</v>
      </c>
      <c r="L19" s="27"/>
    </row>
    <row r="20" spans="4:12" ht="12.75">
      <c r="D20" s="12" t="s">
        <v>38</v>
      </c>
      <c r="G20" s="18">
        <f>DSUM(DATABASE,7,W15:W16)</f>
        <v>814582.7899999999</v>
      </c>
      <c r="L20" s="27"/>
    </row>
    <row r="21" spans="4:12" ht="12.75">
      <c r="D21" s="12" t="s">
        <v>35</v>
      </c>
      <c r="E21" s="22"/>
      <c r="F21" s="22"/>
      <c r="G21" s="18">
        <f>+G19-G20</f>
        <v>1124170.980000001</v>
      </c>
      <c r="L21" s="27"/>
    </row>
    <row r="22" spans="4:12" ht="12.75">
      <c r="D22" s="12" t="s">
        <v>44</v>
      </c>
      <c r="E22" s="22"/>
      <c r="F22" s="22"/>
      <c r="G22" s="38">
        <f>+G20/G19</f>
        <v>0.4201579399120909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2.2054794520547945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41</v>
      </c>
      <c r="F31" s="1">
        <v>753</v>
      </c>
      <c r="G31" s="30">
        <v>21686.4</v>
      </c>
      <c r="H31" s="30">
        <v>21686.4</v>
      </c>
      <c r="I31" s="40">
        <v>39068</v>
      </c>
      <c r="J31" s="40">
        <v>39813</v>
      </c>
      <c r="K31" s="40">
        <v>39813</v>
      </c>
      <c r="L31" s="27">
        <v>21</v>
      </c>
      <c r="M31" s="27" t="s">
        <v>53</v>
      </c>
      <c r="N31" s="41">
        <v>745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78</v>
      </c>
      <c r="F32" s="1">
        <v>1309.6</v>
      </c>
      <c r="G32" s="30">
        <v>23937.1</v>
      </c>
      <c r="H32" s="30">
        <v>2393.71</v>
      </c>
      <c r="I32" s="40">
        <v>39167</v>
      </c>
      <c r="J32" s="40">
        <v>39903</v>
      </c>
      <c r="K32" s="40">
        <v>39903</v>
      </c>
      <c r="L32" s="27">
        <v>111</v>
      </c>
      <c r="M32" s="27" t="s">
        <v>53</v>
      </c>
      <c r="N32" s="41">
        <v>736</v>
      </c>
      <c r="O32" s="41"/>
      <c r="P32" s="41"/>
      <c r="Q32" s="41"/>
      <c r="R32" s="41"/>
    </row>
    <row r="33" spans="2:18" s="2" customFormat="1" ht="11.25">
      <c r="B33" s="58" t="s">
        <v>56</v>
      </c>
      <c r="C33" s="58" t="s">
        <v>51</v>
      </c>
      <c r="D33" s="39" t="s">
        <v>57</v>
      </c>
      <c r="E33" s="1">
        <v>131</v>
      </c>
      <c r="F33" s="1">
        <v>2400.2</v>
      </c>
      <c r="G33" s="30">
        <v>76800.15</v>
      </c>
      <c r="H33" s="30">
        <v>71424.14</v>
      </c>
      <c r="I33" s="40">
        <v>39133</v>
      </c>
      <c r="J33" s="40">
        <v>39903</v>
      </c>
      <c r="K33" s="40">
        <v>39903</v>
      </c>
      <c r="L33" s="27">
        <v>111</v>
      </c>
      <c r="M33" s="27" t="s">
        <v>58</v>
      </c>
      <c r="N33" s="41">
        <v>770</v>
      </c>
      <c r="O33" s="41"/>
      <c r="P33" s="41"/>
      <c r="Q33" s="41"/>
      <c r="R33" s="41"/>
    </row>
    <row r="34" spans="2:18" s="2" customFormat="1" ht="11.25">
      <c r="B34" s="58" t="s">
        <v>59</v>
      </c>
      <c r="C34" s="58" t="s">
        <v>51</v>
      </c>
      <c r="D34" s="39" t="s">
        <v>60</v>
      </c>
      <c r="E34" s="1">
        <v>123</v>
      </c>
      <c r="F34" s="1">
        <v>1507.4</v>
      </c>
      <c r="G34" s="30">
        <v>52704.6</v>
      </c>
      <c r="H34" s="30">
        <v>52704.6</v>
      </c>
      <c r="I34" s="40">
        <v>39146</v>
      </c>
      <c r="J34" s="40">
        <v>39903</v>
      </c>
      <c r="K34" s="40">
        <v>39903</v>
      </c>
      <c r="L34" s="27">
        <v>111</v>
      </c>
      <c r="M34" s="27" t="s">
        <v>61</v>
      </c>
      <c r="N34" s="41">
        <v>757</v>
      </c>
      <c r="O34" s="41"/>
      <c r="P34" s="41"/>
      <c r="Q34" s="41"/>
      <c r="R34" s="41"/>
    </row>
    <row r="35" spans="2:18" s="2" customFormat="1" ht="11.25">
      <c r="B35" s="58" t="s">
        <v>62</v>
      </c>
      <c r="C35" s="58" t="s">
        <v>51</v>
      </c>
      <c r="D35" s="39" t="s">
        <v>63</v>
      </c>
      <c r="E35" s="1">
        <v>65</v>
      </c>
      <c r="F35" s="1">
        <v>1169</v>
      </c>
      <c r="G35" s="30">
        <v>33625.1</v>
      </c>
      <c r="H35" s="30">
        <v>3362.51</v>
      </c>
      <c r="I35" s="40">
        <v>39161</v>
      </c>
      <c r="J35" s="40">
        <v>39903</v>
      </c>
      <c r="K35" s="40">
        <v>39903</v>
      </c>
      <c r="L35" s="27">
        <v>111</v>
      </c>
      <c r="M35" s="27" t="s">
        <v>53</v>
      </c>
      <c r="N35" s="41">
        <v>742</v>
      </c>
      <c r="O35" s="41"/>
      <c r="P35" s="41"/>
      <c r="Q35" s="41"/>
      <c r="R35" s="41"/>
    </row>
    <row r="36" spans="2:18" s="2" customFormat="1" ht="11.25">
      <c r="B36" s="58" t="s">
        <v>64</v>
      </c>
      <c r="C36" s="58" t="s">
        <v>51</v>
      </c>
      <c r="D36" s="39" t="s">
        <v>65</v>
      </c>
      <c r="E36" s="1">
        <v>10</v>
      </c>
      <c r="F36" s="1">
        <v>160</v>
      </c>
      <c r="G36" s="30">
        <v>7164.25</v>
      </c>
      <c r="H36" s="30">
        <v>716.43</v>
      </c>
      <c r="I36" s="40">
        <v>39167</v>
      </c>
      <c r="J36" s="40">
        <v>39903</v>
      </c>
      <c r="K36" s="40">
        <v>39903</v>
      </c>
      <c r="L36" s="27">
        <v>111</v>
      </c>
      <c r="M36" s="27" t="s">
        <v>66</v>
      </c>
      <c r="N36" s="41">
        <v>736</v>
      </c>
      <c r="O36" s="41"/>
      <c r="P36" s="41"/>
      <c r="Q36" s="41"/>
      <c r="R36" s="41"/>
    </row>
    <row r="37" spans="2:18" s="2" customFormat="1" ht="11.25">
      <c r="B37" s="58" t="s">
        <v>67</v>
      </c>
      <c r="C37" s="58" t="s">
        <v>51</v>
      </c>
      <c r="D37" s="39" t="s">
        <v>68</v>
      </c>
      <c r="E37" s="1">
        <v>18</v>
      </c>
      <c r="F37" s="1">
        <v>286.8</v>
      </c>
      <c r="G37" s="30">
        <v>11462.48</v>
      </c>
      <c r="H37" s="30">
        <v>1637.5</v>
      </c>
      <c r="I37" s="40">
        <v>38789</v>
      </c>
      <c r="J37" s="40">
        <v>39538</v>
      </c>
      <c r="K37" s="40">
        <v>39903</v>
      </c>
      <c r="L37" s="27">
        <v>111</v>
      </c>
      <c r="M37" s="27" t="s">
        <v>53</v>
      </c>
      <c r="N37" s="41">
        <v>1114</v>
      </c>
      <c r="O37" s="41"/>
      <c r="P37" s="41"/>
      <c r="Q37" s="41"/>
      <c r="R37" s="41"/>
    </row>
    <row r="38" spans="2:18" s="2" customFormat="1" ht="11.25">
      <c r="B38" s="58" t="s">
        <v>69</v>
      </c>
      <c r="C38" s="58" t="s">
        <v>51</v>
      </c>
      <c r="D38" s="39" t="s">
        <v>70</v>
      </c>
      <c r="E38" s="1">
        <v>20</v>
      </c>
      <c r="F38" s="1">
        <v>221.4</v>
      </c>
      <c r="G38" s="30">
        <v>4431.6</v>
      </c>
      <c r="H38" s="30">
        <v>443.16</v>
      </c>
      <c r="I38" s="40">
        <v>39182</v>
      </c>
      <c r="J38" s="40">
        <v>39903</v>
      </c>
      <c r="K38" s="40">
        <v>39903</v>
      </c>
      <c r="L38" s="27">
        <v>111</v>
      </c>
      <c r="M38" s="27" t="s">
        <v>71</v>
      </c>
      <c r="N38" s="41">
        <v>721</v>
      </c>
      <c r="O38" s="41"/>
      <c r="P38" s="41"/>
      <c r="Q38" s="41"/>
      <c r="R38" s="41"/>
    </row>
    <row r="39" spans="2:18" s="2" customFormat="1" ht="11.25">
      <c r="B39" s="58" t="s">
        <v>72</v>
      </c>
      <c r="C39" s="58" t="s">
        <v>51</v>
      </c>
      <c r="D39" s="39" t="s">
        <v>73</v>
      </c>
      <c r="E39" s="1">
        <v>37</v>
      </c>
      <c r="F39" s="1">
        <v>801.8</v>
      </c>
      <c r="G39" s="30">
        <v>21800.8</v>
      </c>
      <c r="H39" s="30">
        <v>18312.67</v>
      </c>
      <c r="I39" s="40">
        <v>39196</v>
      </c>
      <c r="J39" s="40">
        <v>39994</v>
      </c>
      <c r="K39" s="40">
        <v>39994</v>
      </c>
      <c r="L39" s="27">
        <v>202</v>
      </c>
      <c r="M39" s="27" t="s">
        <v>74</v>
      </c>
      <c r="N39" s="41">
        <v>798</v>
      </c>
      <c r="O39" s="41"/>
      <c r="P39" s="41"/>
      <c r="Q39" s="41"/>
      <c r="R39" s="41"/>
    </row>
    <row r="40" spans="2:18" s="2" customFormat="1" ht="11.25">
      <c r="B40" s="58" t="s">
        <v>75</v>
      </c>
      <c r="C40" s="58" t="s">
        <v>51</v>
      </c>
      <c r="D40" s="39" t="s">
        <v>76</v>
      </c>
      <c r="E40" s="1">
        <v>30</v>
      </c>
      <c r="F40" s="1">
        <v>266.9</v>
      </c>
      <c r="G40" s="30">
        <v>4981.8</v>
      </c>
      <c r="H40" s="30">
        <v>498.18</v>
      </c>
      <c r="I40" s="40">
        <v>39231</v>
      </c>
      <c r="J40" s="40">
        <v>39994</v>
      </c>
      <c r="K40" s="40">
        <v>39994</v>
      </c>
      <c r="L40" s="27">
        <v>202</v>
      </c>
      <c r="M40" s="27" t="s">
        <v>77</v>
      </c>
      <c r="N40" s="41">
        <v>763</v>
      </c>
      <c r="O40" s="41"/>
      <c r="P40" s="41"/>
      <c r="Q40" s="41"/>
      <c r="R40" s="41"/>
    </row>
    <row r="41" spans="2:14" s="2" customFormat="1" ht="11.25">
      <c r="B41" s="58" t="s">
        <v>78</v>
      </c>
      <c r="C41" s="58" t="s">
        <v>51</v>
      </c>
      <c r="D41" s="39" t="s">
        <v>79</v>
      </c>
      <c r="E41" s="1">
        <v>163</v>
      </c>
      <c r="F41" s="1">
        <v>2704.8</v>
      </c>
      <c r="G41" s="30">
        <v>77425.55</v>
      </c>
      <c r="H41" s="30">
        <v>77425.56</v>
      </c>
      <c r="I41" s="40">
        <v>39260</v>
      </c>
      <c r="J41" s="40">
        <v>39994</v>
      </c>
      <c r="K41" s="40">
        <v>39994</v>
      </c>
      <c r="L41" s="5">
        <v>202</v>
      </c>
      <c r="M41" s="39" t="s">
        <v>53</v>
      </c>
      <c r="N41" s="2">
        <v>734</v>
      </c>
    </row>
    <row r="42" spans="2:18" s="2" customFormat="1" ht="11.25">
      <c r="B42" s="59" t="s">
        <v>80</v>
      </c>
      <c r="C42" s="57" t="s">
        <v>51</v>
      </c>
      <c r="D42" s="2" t="s">
        <v>81</v>
      </c>
      <c r="E42" s="1">
        <v>30</v>
      </c>
      <c r="F42" s="1">
        <v>498.4</v>
      </c>
      <c r="G42" s="30">
        <v>6610.6</v>
      </c>
      <c r="H42" s="30">
        <v>6610.6</v>
      </c>
      <c r="I42" s="40">
        <v>39623</v>
      </c>
      <c r="J42" s="40">
        <v>39994</v>
      </c>
      <c r="K42" s="40">
        <v>39994</v>
      </c>
      <c r="L42" s="27">
        <v>202</v>
      </c>
      <c r="M42" s="27" t="s">
        <v>82</v>
      </c>
      <c r="N42" s="41">
        <v>371</v>
      </c>
      <c r="O42" s="41"/>
      <c r="P42" s="41"/>
      <c r="Q42" s="41"/>
      <c r="R42" s="41"/>
    </row>
    <row r="43" spans="2:18" s="2" customFormat="1" ht="11.25">
      <c r="B43" s="59" t="s">
        <v>83</v>
      </c>
      <c r="C43" s="57" t="s">
        <v>51</v>
      </c>
      <c r="D43" s="2" t="s">
        <v>84</v>
      </c>
      <c r="E43" s="1">
        <v>186</v>
      </c>
      <c r="F43" s="1">
        <v>4125.7</v>
      </c>
      <c r="G43" s="30">
        <v>166647.2</v>
      </c>
      <c r="H43" s="30">
        <v>116653.04</v>
      </c>
      <c r="I43" s="40">
        <v>39260</v>
      </c>
      <c r="J43" s="40">
        <v>39994</v>
      </c>
      <c r="K43" s="40">
        <v>39994</v>
      </c>
      <c r="L43" s="27">
        <v>202</v>
      </c>
      <c r="M43" s="27" t="s">
        <v>53</v>
      </c>
      <c r="N43" s="41">
        <v>734</v>
      </c>
      <c r="O43" s="41"/>
      <c r="P43" s="41"/>
      <c r="Q43" s="41"/>
      <c r="R43" s="41"/>
    </row>
    <row r="44" spans="2:18" s="2" customFormat="1" ht="11.25">
      <c r="B44" s="59" t="s">
        <v>85</v>
      </c>
      <c r="C44" s="57" t="s">
        <v>51</v>
      </c>
      <c r="D44" s="2" t="s">
        <v>86</v>
      </c>
      <c r="E44" s="1">
        <v>75</v>
      </c>
      <c r="F44" s="1">
        <v>1431.6</v>
      </c>
      <c r="G44" s="30">
        <v>49443.4</v>
      </c>
      <c r="H44" s="30">
        <v>4944.34</v>
      </c>
      <c r="I44" s="40">
        <v>39223</v>
      </c>
      <c r="J44" s="40">
        <v>39994</v>
      </c>
      <c r="K44" s="40">
        <v>39994</v>
      </c>
      <c r="L44" s="27">
        <v>202</v>
      </c>
      <c r="M44" s="27" t="s">
        <v>82</v>
      </c>
      <c r="N44" s="41">
        <v>771</v>
      </c>
      <c r="O44" s="41"/>
      <c r="P44" s="41"/>
      <c r="Q44" s="41"/>
      <c r="R44" s="41"/>
    </row>
    <row r="45" spans="2:18" s="2" customFormat="1" ht="11.25">
      <c r="B45" s="59" t="s">
        <v>87</v>
      </c>
      <c r="C45" s="57" t="s">
        <v>51</v>
      </c>
      <c r="D45" s="2" t="s">
        <v>88</v>
      </c>
      <c r="E45" s="1">
        <v>32</v>
      </c>
      <c r="F45" s="1">
        <v>541</v>
      </c>
      <c r="G45" s="30">
        <v>16361.3</v>
      </c>
      <c r="H45" s="30">
        <v>16361.3</v>
      </c>
      <c r="I45" s="40">
        <v>39307</v>
      </c>
      <c r="J45" s="40">
        <v>40086</v>
      </c>
      <c r="K45" s="40">
        <v>40086</v>
      </c>
      <c r="L45" s="27">
        <v>294</v>
      </c>
      <c r="M45" s="27" t="s">
        <v>82</v>
      </c>
      <c r="N45" s="41">
        <v>779</v>
      </c>
      <c r="O45" s="41"/>
      <c r="P45" s="41"/>
      <c r="Q45" s="41"/>
      <c r="R45" s="41"/>
    </row>
    <row r="46" spans="2:18" s="2" customFormat="1" ht="11.25">
      <c r="B46" s="59" t="s">
        <v>89</v>
      </c>
      <c r="C46" s="57" t="s">
        <v>51</v>
      </c>
      <c r="D46" s="2" t="s">
        <v>90</v>
      </c>
      <c r="E46" s="1">
        <v>34</v>
      </c>
      <c r="F46" s="1">
        <v>389</v>
      </c>
      <c r="G46" s="30">
        <v>13719.25</v>
      </c>
      <c r="H46" s="30">
        <v>13719.25</v>
      </c>
      <c r="I46" s="40">
        <v>39307</v>
      </c>
      <c r="J46" s="40">
        <v>40086</v>
      </c>
      <c r="K46" s="40">
        <v>40086</v>
      </c>
      <c r="L46" s="27">
        <v>294</v>
      </c>
      <c r="M46" s="27" t="s">
        <v>82</v>
      </c>
      <c r="N46" s="41">
        <v>779</v>
      </c>
      <c r="O46" s="41"/>
      <c r="P46" s="41"/>
      <c r="Q46" s="41"/>
      <c r="R46" s="41"/>
    </row>
    <row r="47" spans="2:18" s="2" customFormat="1" ht="11.25">
      <c r="B47" s="59" t="s">
        <v>91</v>
      </c>
      <c r="C47" s="57" t="s">
        <v>51</v>
      </c>
      <c r="D47" s="2" t="s">
        <v>92</v>
      </c>
      <c r="E47" s="1">
        <v>80</v>
      </c>
      <c r="F47" s="1">
        <v>1788</v>
      </c>
      <c r="G47" s="30">
        <v>108632.56</v>
      </c>
      <c r="H47" s="30">
        <v>75991.78</v>
      </c>
      <c r="I47" s="40">
        <v>38278</v>
      </c>
      <c r="J47" s="40">
        <v>39355</v>
      </c>
      <c r="K47" s="40">
        <v>40086</v>
      </c>
      <c r="L47" s="27">
        <v>294</v>
      </c>
      <c r="M47" s="27" t="s">
        <v>93</v>
      </c>
      <c r="N47" s="41">
        <v>1808</v>
      </c>
      <c r="O47" s="41"/>
      <c r="P47" s="41"/>
      <c r="Q47" s="41"/>
      <c r="R47" s="41"/>
    </row>
    <row r="48" spans="2:18" s="2" customFormat="1" ht="11.25">
      <c r="B48" s="59" t="s">
        <v>94</v>
      </c>
      <c r="C48" s="57" t="s">
        <v>51</v>
      </c>
      <c r="D48" s="2" t="s">
        <v>95</v>
      </c>
      <c r="E48" s="1">
        <v>43</v>
      </c>
      <c r="F48" s="1">
        <v>914.2</v>
      </c>
      <c r="G48" s="30">
        <v>22144.57</v>
      </c>
      <c r="H48" s="30">
        <v>22144.57</v>
      </c>
      <c r="I48" s="40">
        <v>39357</v>
      </c>
      <c r="J48" s="40">
        <v>40086</v>
      </c>
      <c r="K48" s="40">
        <v>40086</v>
      </c>
      <c r="L48" s="27">
        <v>294</v>
      </c>
      <c r="M48" s="27" t="s">
        <v>58</v>
      </c>
      <c r="N48" s="41">
        <v>729</v>
      </c>
      <c r="O48" s="41"/>
      <c r="P48" s="41"/>
      <c r="Q48" s="41"/>
      <c r="R48" s="41"/>
    </row>
    <row r="49" spans="2:18" s="2" customFormat="1" ht="11.25">
      <c r="B49" s="59" t="s">
        <v>96</v>
      </c>
      <c r="C49" s="57" t="s">
        <v>51</v>
      </c>
      <c r="D49" s="2" t="s">
        <v>97</v>
      </c>
      <c r="E49" s="1">
        <v>41</v>
      </c>
      <c r="F49" s="1">
        <v>666.3</v>
      </c>
      <c r="G49" s="30">
        <v>27452.8</v>
      </c>
      <c r="H49" s="30">
        <v>2745.28</v>
      </c>
      <c r="I49" s="40">
        <v>39343</v>
      </c>
      <c r="J49" s="40">
        <v>40086</v>
      </c>
      <c r="K49" s="40">
        <v>40086</v>
      </c>
      <c r="L49" s="27">
        <v>294</v>
      </c>
      <c r="M49" s="27" t="s">
        <v>77</v>
      </c>
      <c r="N49" s="41">
        <v>743</v>
      </c>
      <c r="O49" s="41"/>
      <c r="P49" s="41"/>
      <c r="Q49" s="41"/>
      <c r="R49" s="41"/>
    </row>
    <row r="50" spans="2:18" s="2" customFormat="1" ht="11.25">
      <c r="B50" s="59" t="s">
        <v>98</v>
      </c>
      <c r="C50" s="57" t="s">
        <v>51</v>
      </c>
      <c r="D50" s="2" t="s">
        <v>99</v>
      </c>
      <c r="E50" s="1">
        <v>26</v>
      </c>
      <c r="F50" s="1">
        <v>391.2</v>
      </c>
      <c r="G50" s="30">
        <v>9165.4</v>
      </c>
      <c r="H50" s="30">
        <v>5499.24</v>
      </c>
      <c r="I50" s="40">
        <v>39405</v>
      </c>
      <c r="J50" s="40">
        <v>40178</v>
      </c>
      <c r="K50" s="40">
        <v>40178</v>
      </c>
      <c r="L50" s="27">
        <v>386</v>
      </c>
      <c r="M50" s="27" t="s">
        <v>66</v>
      </c>
      <c r="N50" s="41">
        <v>773</v>
      </c>
      <c r="O50" s="41"/>
      <c r="P50" s="41"/>
      <c r="Q50" s="41"/>
      <c r="R50" s="41"/>
    </row>
    <row r="51" spans="2:18" s="2" customFormat="1" ht="11.25">
      <c r="B51" s="59" t="s">
        <v>100</v>
      </c>
      <c r="C51" s="57" t="s">
        <v>51</v>
      </c>
      <c r="D51" s="2" t="s">
        <v>101</v>
      </c>
      <c r="E51" s="1">
        <v>26</v>
      </c>
      <c r="F51" s="1">
        <v>677.2</v>
      </c>
      <c r="G51" s="30">
        <v>27437.84</v>
      </c>
      <c r="H51" s="30">
        <v>2743.78</v>
      </c>
      <c r="I51" s="40">
        <v>39405</v>
      </c>
      <c r="J51" s="40">
        <v>40178</v>
      </c>
      <c r="K51" s="40">
        <v>40178</v>
      </c>
      <c r="L51" s="27">
        <v>386</v>
      </c>
      <c r="M51" s="27" t="s">
        <v>77</v>
      </c>
      <c r="N51" s="41">
        <v>773</v>
      </c>
      <c r="O51" s="41"/>
      <c r="P51" s="41"/>
      <c r="Q51" s="41"/>
      <c r="R51" s="41"/>
    </row>
    <row r="52" spans="2:18" s="2" customFormat="1" ht="11.25">
      <c r="B52" s="59" t="s">
        <v>102</v>
      </c>
      <c r="C52" s="57" t="s">
        <v>51</v>
      </c>
      <c r="D52" s="2" t="s">
        <v>103</v>
      </c>
      <c r="E52" s="1">
        <v>44</v>
      </c>
      <c r="F52" s="1">
        <v>1053</v>
      </c>
      <c r="G52" s="30">
        <v>29625.35</v>
      </c>
      <c r="H52" s="30">
        <v>17775.21</v>
      </c>
      <c r="I52" s="40">
        <v>39392</v>
      </c>
      <c r="J52" s="40">
        <v>40178</v>
      </c>
      <c r="K52" s="40">
        <v>40178</v>
      </c>
      <c r="L52" s="27">
        <v>386</v>
      </c>
      <c r="M52" s="27" t="s">
        <v>66</v>
      </c>
      <c r="N52" s="41">
        <v>786</v>
      </c>
      <c r="O52" s="41"/>
      <c r="P52" s="41"/>
      <c r="Q52" s="41"/>
      <c r="R52" s="41"/>
    </row>
    <row r="53" spans="2:18" s="2" customFormat="1" ht="11.25">
      <c r="B53" s="59" t="s">
        <v>104</v>
      </c>
      <c r="C53" s="57" t="s">
        <v>51</v>
      </c>
      <c r="D53" s="2" t="s">
        <v>105</v>
      </c>
      <c r="E53" s="1">
        <v>12</v>
      </c>
      <c r="F53" s="1">
        <v>225.2</v>
      </c>
      <c r="G53" s="30">
        <v>5737.24</v>
      </c>
      <c r="H53" s="30">
        <v>573.72</v>
      </c>
      <c r="I53" s="40">
        <v>39427</v>
      </c>
      <c r="J53" s="40">
        <v>40178</v>
      </c>
      <c r="K53" s="40">
        <v>40178</v>
      </c>
      <c r="L53" s="27">
        <v>386</v>
      </c>
      <c r="M53" s="27" t="s">
        <v>53</v>
      </c>
      <c r="N53" s="41">
        <v>751</v>
      </c>
      <c r="O53" s="41"/>
      <c r="P53" s="41"/>
      <c r="Q53" s="41"/>
      <c r="R53" s="41"/>
    </row>
    <row r="54" spans="2:18" s="2" customFormat="1" ht="11.25">
      <c r="B54" s="59" t="s">
        <v>106</v>
      </c>
      <c r="C54" s="57" t="s">
        <v>51</v>
      </c>
      <c r="D54" s="2" t="s">
        <v>107</v>
      </c>
      <c r="E54" s="1">
        <v>110</v>
      </c>
      <c r="F54" s="1">
        <v>1720.3</v>
      </c>
      <c r="G54" s="30">
        <v>77471.05</v>
      </c>
      <c r="H54" s="30">
        <v>28553.83</v>
      </c>
      <c r="I54" s="40">
        <v>38720</v>
      </c>
      <c r="J54" s="40">
        <v>39813</v>
      </c>
      <c r="K54" s="40">
        <v>40178</v>
      </c>
      <c r="L54" s="27">
        <v>386</v>
      </c>
      <c r="M54" s="27" t="s">
        <v>53</v>
      </c>
      <c r="N54" s="41">
        <v>1458</v>
      </c>
      <c r="O54" s="41"/>
      <c r="P54" s="41"/>
      <c r="Q54" s="41"/>
      <c r="R54" s="41"/>
    </row>
    <row r="55" spans="2:18" s="2" customFormat="1" ht="11.25">
      <c r="B55" s="59" t="s">
        <v>108</v>
      </c>
      <c r="C55" s="57" t="s">
        <v>51</v>
      </c>
      <c r="D55" s="2" t="s">
        <v>109</v>
      </c>
      <c r="E55" s="1">
        <v>19</v>
      </c>
      <c r="F55" s="1">
        <v>447.8</v>
      </c>
      <c r="G55" s="30">
        <v>21590.4</v>
      </c>
      <c r="H55" s="30">
        <v>2159.04</v>
      </c>
      <c r="I55" s="40">
        <v>39405</v>
      </c>
      <c r="J55" s="40">
        <v>40178</v>
      </c>
      <c r="K55" s="40">
        <v>40178</v>
      </c>
      <c r="L55" s="27">
        <v>386</v>
      </c>
      <c r="M55" s="27" t="s">
        <v>110</v>
      </c>
      <c r="N55" s="41">
        <v>773</v>
      </c>
      <c r="O55" s="41"/>
      <c r="P55" s="41"/>
      <c r="Q55" s="41"/>
      <c r="R55" s="41"/>
    </row>
    <row r="56" spans="2:18" s="2" customFormat="1" ht="11.25">
      <c r="B56" s="59" t="s">
        <v>111</v>
      </c>
      <c r="C56" s="57" t="s">
        <v>51</v>
      </c>
      <c r="D56" s="2" t="s">
        <v>112</v>
      </c>
      <c r="E56" s="1">
        <v>40</v>
      </c>
      <c r="F56" s="1">
        <v>408.4</v>
      </c>
      <c r="G56" s="30">
        <v>17664.5</v>
      </c>
      <c r="H56" s="30">
        <v>1766.45</v>
      </c>
      <c r="I56" s="40">
        <v>39406</v>
      </c>
      <c r="J56" s="40">
        <v>40178</v>
      </c>
      <c r="K56" s="40">
        <v>40178</v>
      </c>
      <c r="L56" s="27">
        <v>386</v>
      </c>
      <c r="M56" s="27" t="s">
        <v>53</v>
      </c>
      <c r="N56" s="41">
        <v>772</v>
      </c>
      <c r="O56" s="41"/>
      <c r="P56" s="41"/>
      <c r="Q56" s="41"/>
      <c r="R56" s="41"/>
    </row>
    <row r="57" spans="2:18" s="2" customFormat="1" ht="11.25">
      <c r="B57" s="59" t="s">
        <v>113</v>
      </c>
      <c r="C57" s="57" t="s">
        <v>51</v>
      </c>
      <c r="D57" s="2" t="s">
        <v>114</v>
      </c>
      <c r="E57" s="1">
        <v>48</v>
      </c>
      <c r="F57" s="1">
        <v>607.6</v>
      </c>
      <c r="G57" s="30">
        <v>22287.41</v>
      </c>
      <c r="H57" s="30">
        <v>2122.61</v>
      </c>
      <c r="I57" s="40">
        <v>39042</v>
      </c>
      <c r="J57" s="40">
        <v>39813</v>
      </c>
      <c r="K57" s="40">
        <v>40178</v>
      </c>
      <c r="L57" s="27">
        <v>386</v>
      </c>
      <c r="M57" s="27" t="s">
        <v>58</v>
      </c>
      <c r="N57" s="41">
        <v>1136</v>
      </c>
      <c r="O57" s="41"/>
      <c r="P57" s="41"/>
      <c r="Q57" s="41"/>
      <c r="R57" s="41"/>
    </row>
    <row r="58" spans="2:18" s="2" customFormat="1" ht="11.25">
      <c r="B58" s="59" t="s">
        <v>115</v>
      </c>
      <c r="C58" s="57" t="s">
        <v>51</v>
      </c>
      <c r="D58" s="2" t="s">
        <v>116</v>
      </c>
      <c r="E58" s="1">
        <v>30</v>
      </c>
      <c r="F58" s="1">
        <v>345.6</v>
      </c>
      <c r="G58" s="30">
        <v>6296.6</v>
      </c>
      <c r="H58" s="30">
        <v>629.66</v>
      </c>
      <c r="I58" s="40">
        <v>39384</v>
      </c>
      <c r="J58" s="40">
        <v>40178</v>
      </c>
      <c r="K58" s="40">
        <v>40178</v>
      </c>
      <c r="L58" s="27">
        <v>386</v>
      </c>
      <c r="M58" s="27" t="s">
        <v>82</v>
      </c>
      <c r="N58" s="41">
        <v>794</v>
      </c>
      <c r="O58" s="41"/>
      <c r="P58" s="41"/>
      <c r="Q58" s="41"/>
      <c r="R58" s="41"/>
    </row>
    <row r="59" spans="2:18" s="2" customFormat="1" ht="11.25">
      <c r="B59" s="59" t="s">
        <v>117</v>
      </c>
      <c r="C59" s="57" t="s">
        <v>51</v>
      </c>
      <c r="D59" s="2" t="s">
        <v>118</v>
      </c>
      <c r="E59" s="1">
        <v>87</v>
      </c>
      <c r="F59" s="1">
        <v>2152.2</v>
      </c>
      <c r="G59" s="30">
        <v>81517.61</v>
      </c>
      <c r="H59" s="30">
        <v>8151.76</v>
      </c>
      <c r="I59" s="40">
        <v>39392</v>
      </c>
      <c r="J59" s="40">
        <v>40178</v>
      </c>
      <c r="K59" s="40">
        <v>40178</v>
      </c>
      <c r="L59" s="27">
        <v>386</v>
      </c>
      <c r="M59" s="27" t="s">
        <v>119</v>
      </c>
      <c r="N59" s="41">
        <v>786</v>
      </c>
      <c r="O59" s="41"/>
      <c r="P59" s="41"/>
      <c r="Q59" s="41"/>
      <c r="R59" s="41"/>
    </row>
    <row r="60" spans="2:18" s="2" customFormat="1" ht="11.25">
      <c r="B60" s="59" t="s">
        <v>120</v>
      </c>
      <c r="C60" s="57" t="s">
        <v>51</v>
      </c>
      <c r="D60" s="2" t="s">
        <v>121</v>
      </c>
      <c r="E60" s="1">
        <v>23</v>
      </c>
      <c r="F60" s="1">
        <v>403.2</v>
      </c>
      <c r="G60" s="30">
        <v>10754.4</v>
      </c>
      <c r="H60" s="30">
        <v>1075.44</v>
      </c>
      <c r="I60" s="40">
        <v>39427</v>
      </c>
      <c r="J60" s="40">
        <v>40178</v>
      </c>
      <c r="K60" s="40">
        <v>40178</v>
      </c>
      <c r="L60" s="27">
        <v>386</v>
      </c>
      <c r="M60" s="27" t="s">
        <v>53</v>
      </c>
      <c r="N60" s="41">
        <v>751</v>
      </c>
      <c r="O60" s="41"/>
      <c r="P60" s="41"/>
      <c r="Q60" s="41"/>
      <c r="R60" s="41"/>
    </row>
    <row r="61" spans="2:18" s="2" customFormat="1" ht="11.25">
      <c r="B61" s="59" t="s">
        <v>122</v>
      </c>
      <c r="C61" s="57" t="s">
        <v>51</v>
      </c>
      <c r="D61" s="2" t="s">
        <v>123</v>
      </c>
      <c r="E61" s="1">
        <v>31</v>
      </c>
      <c r="F61" s="1">
        <v>458.6</v>
      </c>
      <c r="G61" s="30">
        <v>18687.86</v>
      </c>
      <c r="H61" s="30">
        <v>1868.79</v>
      </c>
      <c r="I61" s="40">
        <v>39133</v>
      </c>
      <c r="J61" s="40">
        <v>40178</v>
      </c>
      <c r="K61" s="40">
        <v>40178</v>
      </c>
      <c r="L61" s="27">
        <v>386</v>
      </c>
      <c r="M61" s="27" t="s">
        <v>124</v>
      </c>
      <c r="N61" s="41">
        <v>1045</v>
      </c>
      <c r="O61" s="41"/>
      <c r="P61" s="41"/>
      <c r="Q61" s="41"/>
      <c r="R61" s="41"/>
    </row>
    <row r="62" spans="2:18" s="2" customFormat="1" ht="11.25">
      <c r="B62" s="59" t="s">
        <v>125</v>
      </c>
      <c r="C62" s="57" t="s">
        <v>51</v>
      </c>
      <c r="D62" s="2" t="s">
        <v>126</v>
      </c>
      <c r="E62" s="1">
        <v>39</v>
      </c>
      <c r="F62" s="1">
        <v>686</v>
      </c>
      <c r="G62" s="30">
        <v>17692.45</v>
      </c>
      <c r="H62" s="30">
        <v>1769.25</v>
      </c>
      <c r="I62" s="40">
        <v>39477</v>
      </c>
      <c r="J62" s="40">
        <v>40268</v>
      </c>
      <c r="K62" s="40">
        <v>40268</v>
      </c>
      <c r="L62" s="27">
        <v>476</v>
      </c>
      <c r="M62" s="27" t="s">
        <v>53</v>
      </c>
      <c r="N62" s="41">
        <v>791</v>
      </c>
      <c r="O62" s="41"/>
      <c r="P62" s="41"/>
      <c r="Q62" s="41"/>
      <c r="R62" s="41"/>
    </row>
    <row r="63" spans="2:18" s="2" customFormat="1" ht="11.25">
      <c r="B63" s="59" t="s">
        <v>127</v>
      </c>
      <c r="C63" s="57" t="s">
        <v>51</v>
      </c>
      <c r="D63" s="2" t="s">
        <v>128</v>
      </c>
      <c r="E63" s="1">
        <v>55</v>
      </c>
      <c r="F63" s="1">
        <v>847.8</v>
      </c>
      <c r="G63" s="30">
        <v>42545.37</v>
      </c>
      <c r="H63" s="30">
        <v>4254.54</v>
      </c>
      <c r="I63" s="40">
        <v>39546</v>
      </c>
      <c r="J63" s="40">
        <v>40268</v>
      </c>
      <c r="K63" s="40">
        <v>40268</v>
      </c>
      <c r="L63" s="27">
        <v>476</v>
      </c>
      <c r="M63" s="27" t="s">
        <v>58</v>
      </c>
      <c r="N63" s="41">
        <v>722</v>
      </c>
      <c r="O63" s="41"/>
      <c r="P63" s="41"/>
      <c r="Q63" s="41"/>
      <c r="R63" s="41"/>
    </row>
    <row r="64" spans="2:18" s="2" customFormat="1" ht="11.25">
      <c r="B64" s="59" t="s">
        <v>129</v>
      </c>
      <c r="C64" s="57" t="s">
        <v>51</v>
      </c>
      <c r="D64" s="2" t="s">
        <v>130</v>
      </c>
      <c r="E64" s="1">
        <v>117</v>
      </c>
      <c r="F64" s="1">
        <v>1849.4</v>
      </c>
      <c r="G64" s="30">
        <v>53288.3</v>
      </c>
      <c r="H64" s="30">
        <v>38367.58</v>
      </c>
      <c r="I64" s="40">
        <v>39477</v>
      </c>
      <c r="J64" s="40">
        <v>40268</v>
      </c>
      <c r="K64" s="40">
        <v>40268</v>
      </c>
      <c r="L64" s="27">
        <v>476</v>
      </c>
      <c r="M64" s="27" t="s">
        <v>53</v>
      </c>
      <c r="N64" s="41">
        <v>791</v>
      </c>
      <c r="O64" s="41"/>
      <c r="P64" s="41"/>
      <c r="Q64" s="41"/>
      <c r="R64" s="41"/>
    </row>
    <row r="65" spans="2:18" s="2" customFormat="1" ht="11.25">
      <c r="B65" s="59" t="s">
        <v>131</v>
      </c>
      <c r="C65" s="57" t="s">
        <v>51</v>
      </c>
      <c r="D65" s="2" t="s">
        <v>132</v>
      </c>
      <c r="E65" s="1">
        <v>16</v>
      </c>
      <c r="F65" s="1">
        <v>360</v>
      </c>
      <c r="G65" s="30">
        <v>8193.35</v>
      </c>
      <c r="H65" s="30">
        <v>819.34</v>
      </c>
      <c r="I65" s="40">
        <v>39531</v>
      </c>
      <c r="J65" s="40">
        <v>40268</v>
      </c>
      <c r="K65" s="40">
        <v>40268</v>
      </c>
      <c r="L65" s="27">
        <v>476</v>
      </c>
      <c r="M65" s="27" t="s">
        <v>53</v>
      </c>
      <c r="N65" s="41">
        <v>737</v>
      </c>
      <c r="O65" s="41"/>
      <c r="P65" s="41"/>
      <c r="Q65" s="41"/>
      <c r="R65" s="41"/>
    </row>
    <row r="66" spans="2:18" s="2" customFormat="1" ht="11.25">
      <c r="B66" s="59" t="s">
        <v>133</v>
      </c>
      <c r="C66" s="57" t="s">
        <v>51</v>
      </c>
      <c r="D66" s="2" t="s">
        <v>134</v>
      </c>
      <c r="E66" s="1">
        <v>30</v>
      </c>
      <c r="F66" s="1">
        <v>448.8</v>
      </c>
      <c r="G66" s="30">
        <v>12708.44</v>
      </c>
      <c r="H66" s="30">
        <v>1270.84</v>
      </c>
      <c r="I66" s="40">
        <v>39531</v>
      </c>
      <c r="J66" s="40">
        <v>40268</v>
      </c>
      <c r="K66" s="40">
        <v>40268</v>
      </c>
      <c r="L66" s="27">
        <v>476</v>
      </c>
      <c r="M66" s="27" t="s">
        <v>82</v>
      </c>
      <c r="N66" s="41">
        <v>737</v>
      </c>
      <c r="O66" s="41"/>
      <c r="P66" s="41"/>
      <c r="Q66" s="41"/>
      <c r="R66" s="41"/>
    </row>
    <row r="67" spans="2:18" s="2" customFormat="1" ht="11.25">
      <c r="B67" s="59" t="s">
        <v>135</v>
      </c>
      <c r="C67" s="57" t="s">
        <v>51</v>
      </c>
      <c r="D67" s="2" t="s">
        <v>136</v>
      </c>
      <c r="E67" s="1">
        <v>18</v>
      </c>
      <c r="F67" s="1">
        <v>204</v>
      </c>
      <c r="G67" s="30">
        <v>3763.8</v>
      </c>
      <c r="H67" s="30">
        <v>376.38</v>
      </c>
      <c r="I67" s="40">
        <v>39568</v>
      </c>
      <c r="J67" s="40">
        <v>40359</v>
      </c>
      <c r="K67" s="40">
        <v>40359</v>
      </c>
      <c r="L67" s="27">
        <v>567</v>
      </c>
      <c r="M67" s="27" t="s">
        <v>66</v>
      </c>
      <c r="N67" s="41">
        <v>791</v>
      </c>
      <c r="O67" s="41"/>
      <c r="P67" s="41"/>
      <c r="Q67" s="41"/>
      <c r="R67" s="41"/>
    </row>
    <row r="68" spans="2:18" s="2" customFormat="1" ht="11.25">
      <c r="B68" s="59" t="s">
        <v>137</v>
      </c>
      <c r="C68" s="57" t="s">
        <v>51</v>
      </c>
      <c r="D68" s="2" t="s">
        <v>138</v>
      </c>
      <c r="E68" s="1">
        <v>51</v>
      </c>
      <c r="F68" s="1">
        <v>1103.8</v>
      </c>
      <c r="G68" s="30">
        <v>41614.96</v>
      </c>
      <c r="H68" s="30">
        <v>4161.5</v>
      </c>
      <c r="I68" s="40">
        <v>39574</v>
      </c>
      <c r="J68" s="40">
        <v>40359</v>
      </c>
      <c r="K68" s="40">
        <v>40359</v>
      </c>
      <c r="L68" s="27">
        <v>567</v>
      </c>
      <c r="M68" s="27" t="s">
        <v>77</v>
      </c>
      <c r="N68" s="41">
        <v>785</v>
      </c>
      <c r="O68" s="41"/>
      <c r="P68" s="41"/>
      <c r="Q68" s="41"/>
      <c r="R68" s="41"/>
    </row>
    <row r="69" spans="2:18" s="2" customFormat="1" ht="11.25">
      <c r="B69" s="59" t="s">
        <v>139</v>
      </c>
      <c r="C69" s="57" t="s">
        <v>51</v>
      </c>
      <c r="D69" s="2" t="s">
        <v>140</v>
      </c>
      <c r="E69" s="1">
        <v>64</v>
      </c>
      <c r="F69" s="1">
        <v>1083.8</v>
      </c>
      <c r="G69" s="30">
        <v>31660.55</v>
      </c>
      <c r="H69" s="30">
        <v>3166.06</v>
      </c>
      <c r="I69" s="40">
        <v>39566</v>
      </c>
      <c r="J69" s="40">
        <v>40359</v>
      </c>
      <c r="K69" s="40">
        <v>40359</v>
      </c>
      <c r="L69" s="27">
        <v>567</v>
      </c>
      <c r="M69" s="27" t="s">
        <v>53</v>
      </c>
      <c r="N69" s="41">
        <v>793</v>
      </c>
      <c r="O69" s="41"/>
      <c r="P69" s="41"/>
      <c r="Q69" s="41"/>
      <c r="R69" s="41"/>
    </row>
    <row r="70" spans="2:18" s="2" customFormat="1" ht="11.25">
      <c r="B70" s="59" t="s">
        <v>141</v>
      </c>
      <c r="C70" s="57" t="s">
        <v>51</v>
      </c>
      <c r="D70" s="2" t="s">
        <v>142</v>
      </c>
      <c r="E70" s="1">
        <v>140</v>
      </c>
      <c r="F70" s="1">
        <v>2360.2</v>
      </c>
      <c r="G70" s="30">
        <v>106277</v>
      </c>
      <c r="H70" s="30">
        <v>106277</v>
      </c>
      <c r="I70" s="40">
        <v>39580</v>
      </c>
      <c r="J70" s="40">
        <v>40359</v>
      </c>
      <c r="K70" s="40">
        <v>40359</v>
      </c>
      <c r="L70" s="27">
        <v>567</v>
      </c>
      <c r="M70" s="27" t="s">
        <v>61</v>
      </c>
      <c r="N70" s="41">
        <v>779</v>
      </c>
      <c r="O70" s="41"/>
      <c r="P70" s="41"/>
      <c r="Q70" s="41"/>
      <c r="R70" s="41"/>
    </row>
    <row r="71" spans="2:18" s="2" customFormat="1" ht="11.25">
      <c r="B71" s="59" t="s">
        <v>143</v>
      </c>
      <c r="C71" s="57" t="s">
        <v>51</v>
      </c>
      <c r="D71" s="2" t="s">
        <v>144</v>
      </c>
      <c r="E71" s="1">
        <v>40</v>
      </c>
      <c r="F71" s="1">
        <v>387</v>
      </c>
      <c r="G71" s="30">
        <v>3096</v>
      </c>
      <c r="H71" s="30">
        <v>309.6</v>
      </c>
      <c r="I71" s="40">
        <v>39623</v>
      </c>
      <c r="J71" s="40">
        <v>40359</v>
      </c>
      <c r="K71" s="40">
        <v>40359</v>
      </c>
      <c r="L71" s="27">
        <v>567</v>
      </c>
      <c r="M71" s="27" t="s">
        <v>82</v>
      </c>
      <c r="N71" s="41">
        <v>736</v>
      </c>
      <c r="O71" s="41"/>
      <c r="P71" s="41"/>
      <c r="Q71" s="41"/>
      <c r="R71" s="41"/>
    </row>
    <row r="72" spans="2:18" s="2" customFormat="1" ht="11.25">
      <c r="B72" s="59" t="s">
        <v>145</v>
      </c>
      <c r="C72" s="57" t="s">
        <v>51</v>
      </c>
      <c r="D72" s="2" t="s">
        <v>146</v>
      </c>
      <c r="E72" s="1">
        <v>41</v>
      </c>
      <c r="F72" s="1">
        <v>533.2</v>
      </c>
      <c r="G72" s="30">
        <v>10706.85</v>
      </c>
      <c r="H72" s="30">
        <v>8030.14</v>
      </c>
      <c r="I72" s="40">
        <v>39678</v>
      </c>
      <c r="J72" s="40">
        <v>40451</v>
      </c>
      <c r="K72" s="40">
        <v>40451</v>
      </c>
      <c r="L72" s="27">
        <v>659</v>
      </c>
      <c r="M72" s="27" t="s">
        <v>66</v>
      </c>
      <c r="N72" s="41">
        <v>773</v>
      </c>
      <c r="O72" s="41"/>
      <c r="P72" s="41"/>
      <c r="Q72" s="41"/>
      <c r="R72" s="41"/>
    </row>
    <row r="73" spans="2:18" s="2" customFormat="1" ht="11.25">
      <c r="B73" s="59" t="s">
        <v>147</v>
      </c>
      <c r="C73" s="57" t="s">
        <v>51</v>
      </c>
      <c r="D73" s="2" t="s">
        <v>148</v>
      </c>
      <c r="E73" s="1">
        <v>29</v>
      </c>
      <c r="F73" s="1">
        <v>601.8</v>
      </c>
      <c r="G73" s="30">
        <v>19484.7</v>
      </c>
      <c r="H73" s="30">
        <v>1948.47</v>
      </c>
      <c r="I73" s="40">
        <v>39664</v>
      </c>
      <c r="J73" s="40">
        <v>40451</v>
      </c>
      <c r="K73" s="40">
        <v>40451</v>
      </c>
      <c r="L73" s="27">
        <v>659</v>
      </c>
      <c r="M73" s="27" t="s">
        <v>82</v>
      </c>
      <c r="N73" s="41">
        <v>787</v>
      </c>
      <c r="O73" s="41"/>
      <c r="P73" s="41"/>
      <c r="Q73" s="41"/>
      <c r="R73" s="41"/>
    </row>
    <row r="74" spans="2:18" s="2" customFormat="1" ht="11.25">
      <c r="B74" s="59" t="s">
        <v>149</v>
      </c>
      <c r="C74" s="57" t="s">
        <v>51</v>
      </c>
      <c r="D74" s="2" t="s">
        <v>150</v>
      </c>
      <c r="E74" s="1">
        <v>31</v>
      </c>
      <c r="F74" s="1">
        <v>466</v>
      </c>
      <c r="G74" s="30">
        <v>14278.6</v>
      </c>
      <c r="H74" s="30">
        <v>1427.86</v>
      </c>
      <c r="I74" s="40">
        <v>39664</v>
      </c>
      <c r="J74" s="40">
        <v>40451</v>
      </c>
      <c r="K74" s="40">
        <v>40451</v>
      </c>
      <c r="L74" s="27">
        <v>659</v>
      </c>
      <c r="M74" s="27" t="s">
        <v>82</v>
      </c>
      <c r="N74" s="41">
        <v>787</v>
      </c>
      <c r="O74" s="41"/>
      <c r="P74" s="41"/>
      <c r="Q74" s="41"/>
      <c r="R74" s="41"/>
    </row>
    <row r="75" spans="2:18" s="2" customFormat="1" ht="11.25">
      <c r="B75" s="59" t="s">
        <v>151</v>
      </c>
      <c r="C75" s="57" t="s">
        <v>51</v>
      </c>
      <c r="D75" s="2" t="s">
        <v>152</v>
      </c>
      <c r="E75" s="1">
        <v>47</v>
      </c>
      <c r="F75" s="1">
        <v>488</v>
      </c>
      <c r="G75" s="30">
        <v>16486.76</v>
      </c>
      <c r="H75" s="30">
        <v>11540.69</v>
      </c>
      <c r="I75" s="40">
        <v>39727</v>
      </c>
      <c r="J75" s="40">
        <v>40451</v>
      </c>
      <c r="K75" s="40">
        <v>40451</v>
      </c>
      <c r="L75" s="27">
        <v>659</v>
      </c>
      <c r="M75" s="27" t="s">
        <v>153</v>
      </c>
      <c r="N75" s="41">
        <v>724</v>
      </c>
      <c r="O75" s="41"/>
      <c r="P75" s="41"/>
      <c r="Q75" s="41"/>
      <c r="R75" s="41"/>
    </row>
    <row r="76" spans="2:18" s="2" customFormat="1" ht="11.25">
      <c r="B76" s="59" t="s">
        <v>154</v>
      </c>
      <c r="C76" s="57" t="s">
        <v>51</v>
      </c>
      <c r="D76" s="2" t="s">
        <v>155</v>
      </c>
      <c r="E76" s="1">
        <v>36</v>
      </c>
      <c r="F76" s="1">
        <v>485.2</v>
      </c>
      <c r="G76" s="30">
        <v>34069.6</v>
      </c>
      <c r="H76" s="30">
        <v>3406.96</v>
      </c>
      <c r="I76" s="40">
        <v>39716</v>
      </c>
      <c r="J76" s="40">
        <v>40451</v>
      </c>
      <c r="K76" s="40">
        <v>40451</v>
      </c>
      <c r="L76" s="27">
        <v>659</v>
      </c>
      <c r="M76" s="27" t="s">
        <v>82</v>
      </c>
      <c r="N76" s="41">
        <v>735</v>
      </c>
      <c r="O76" s="41"/>
      <c r="P76" s="41"/>
      <c r="Q76" s="41"/>
      <c r="R76" s="41"/>
    </row>
    <row r="77" spans="2:18" s="2" customFormat="1" ht="11.25">
      <c r="B77" s="59" t="s">
        <v>156</v>
      </c>
      <c r="C77" s="57" t="s">
        <v>51</v>
      </c>
      <c r="D77" s="2" t="s">
        <v>157</v>
      </c>
      <c r="E77" s="1">
        <v>37</v>
      </c>
      <c r="F77" s="1">
        <v>673.8</v>
      </c>
      <c r="G77" s="30">
        <v>19607.7</v>
      </c>
      <c r="H77" s="30">
        <v>1960.77</v>
      </c>
      <c r="I77" s="40">
        <v>39716</v>
      </c>
      <c r="J77" s="40">
        <v>40451</v>
      </c>
      <c r="K77" s="40">
        <v>40451</v>
      </c>
      <c r="L77" s="27">
        <v>659</v>
      </c>
      <c r="M77" s="27" t="s">
        <v>82</v>
      </c>
      <c r="N77" s="41">
        <v>735</v>
      </c>
      <c r="O77" s="41"/>
      <c r="P77" s="41"/>
      <c r="Q77" s="41"/>
      <c r="R77" s="41"/>
    </row>
    <row r="78" spans="2:18" s="2" customFormat="1" ht="11.25">
      <c r="B78" s="59" t="s">
        <v>158</v>
      </c>
      <c r="C78" s="57" t="s">
        <v>51</v>
      </c>
      <c r="D78" s="2" t="s">
        <v>159</v>
      </c>
      <c r="E78" s="1">
        <v>33</v>
      </c>
      <c r="F78" s="1">
        <v>1073.4</v>
      </c>
      <c r="G78" s="30">
        <v>45410.65</v>
      </c>
      <c r="H78" s="30">
        <v>4541.07</v>
      </c>
      <c r="I78" s="40">
        <v>39686</v>
      </c>
      <c r="J78" s="40">
        <v>40451</v>
      </c>
      <c r="K78" s="40">
        <v>40451</v>
      </c>
      <c r="L78" s="27">
        <v>659</v>
      </c>
      <c r="M78" s="27" t="s">
        <v>82</v>
      </c>
      <c r="N78" s="41">
        <v>765</v>
      </c>
      <c r="O78" s="41"/>
      <c r="P78" s="41"/>
      <c r="Q78" s="41"/>
      <c r="R78" s="41"/>
    </row>
    <row r="79" spans="2:18" s="2" customFormat="1" ht="11.25">
      <c r="B79" s="59" t="s">
        <v>160</v>
      </c>
      <c r="C79" s="57" t="s">
        <v>51</v>
      </c>
      <c r="D79" s="2" t="s">
        <v>161</v>
      </c>
      <c r="E79" s="1">
        <v>5</v>
      </c>
      <c r="F79" s="1">
        <v>140.4</v>
      </c>
      <c r="G79" s="30">
        <v>2456.35</v>
      </c>
      <c r="H79" s="30">
        <v>245.64</v>
      </c>
      <c r="I79" s="40">
        <v>39678</v>
      </c>
      <c r="J79" s="40">
        <v>40451</v>
      </c>
      <c r="K79" s="40">
        <v>40451</v>
      </c>
      <c r="L79" s="27">
        <v>659</v>
      </c>
      <c r="M79" s="27" t="s">
        <v>162</v>
      </c>
      <c r="N79" s="41">
        <v>773</v>
      </c>
      <c r="O79" s="41"/>
      <c r="P79" s="41"/>
      <c r="Q79" s="41"/>
      <c r="R79" s="41"/>
    </row>
    <row r="80" spans="2:18" s="2" customFormat="1" ht="11.25">
      <c r="B80" s="59" t="s">
        <v>163</v>
      </c>
      <c r="C80" s="57" t="s">
        <v>51</v>
      </c>
      <c r="D80" s="2" t="s">
        <v>164</v>
      </c>
      <c r="E80" s="1">
        <v>17</v>
      </c>
      <c r="F80" s="1">
        <v>504.2</v>
      </c>
      <c r="G80" s="30">
        <v>14246.5</v>
      </c>
      <c r="H80" s="30">
        <v>1424.65</v>
      </c>
      <c r="I80" s="40">
        <v>39727</v>
      </c>
      <c r="J80" s="40">
        <v>40451</v>
      </c>
      <c r="K80" s="40">
        <v>40451</v>
      </c>
      <c r="L80" s="27">
        <v>659</v>
      </c>
      <c r="M80" s="27" t="s">
        <v>53</v>
      </c>
      <c r="N80" s="41">
        <v>724</v>
      </c>
      <c r="O80" s="41"/>
      <c r="P80" s="41"/>
      <c r="Q80" s="41"/>
      <c r="R80" s="41"/>
    </row>
    <row r="81" spans="2:18" s="2" customFormat="1" ht="11.25">
      <c r="B81" s="59" t="s">
        <v>165</v>
      </c>
      <c r="C81" s="57" t="s">
        <v>51</v>
      </c>
      <c r="D81" s="2" t="s">
        <v>166</v>
      </c>
      <c r="E81" s="1">
        <v>30</v>
      </c>
      <c r="F81" s="1">
        <v>515.6</v>
      </c>
      <c r="G81" s="30">
        <v>16728.45</v>
      </c>
      <c r="H81" s="30">
        <v>1672.85</v>
      </c>
      <c r="I81" s="40">
        <v>39686</v>
      </c>
      <c r="J81" s="40">
        <v>40451</v>
      </c>
      <c r="K81" s="40">
        <v>40451</v>
      </c>
      <c r="L81" s="27">
        <v>659</v>
      </c>
      <c r="M81" s="27" t="s">
        <v>82</v>
      </c>
      <c r="N81" s="41">
        <v>765</v>
      </c>
      <c r="O81" s="41"/>
      <c r="P81" s="41"/>
      <c r="Q81" s="41"/>
      <c r="R81" s="41"/>
    </row>
    <row r="82" spans="2:18" s="2" customFormat="1" ht="11.25">
      <c r="B82" s="59" t="s">
        <v>167</v>
      </c>
      <c r="C82" s="57" t="s">
        <v>51</v>
      </c>
      <c r="D82" s="2" t="s">
        <v>168</v>
      </c>
      <c r="E82" s="1">
        <v>43</v>
      </c>
      <c r="F82" s="1">
        <v>609.7</v>
      </c>
      <c r="G82" s="30">
        <v>13890.71</v>
      </c>
      <c r="H82" s="30">
        <v>1389.08</v>
      </c>
      <c r="I82" s="40">
        <v>39757</v>
      </c>
      <c r="J82" s="40">
        <v>40543</v>
      </c>
      <c r="K82" s="40">
        <v>40543</v>
      </c>
      <c r="L82" s="27">
        <v>751</v>
      </c>
      <c r="M82" s="27" t="s">
        <v>77</v>
      </c>
      <c r="N82" s="41">
        <v>786</v>
      </c>
      <c r="O82" s="41"/>
      <c r="P82" s="41"/>
      <c r="Q82" s="41"/>
      <c r="R82" s="41"/>
    </row>
    <row r="83" spans="2:18" s="2" customFormat="1" ht="11.25">
      <c r="B83" s="59" t="s">
        <v>169</v>
      </c>
      <c r="C83" s="57" t="s">
        <v>51</v>
      </c>
      <c r="D83" s="2" t="s">
        <v>170</v>
      </c>
      <c r="E83" s="1">
        <v>40</v>
      </c>
      <c r="F83" s="1">
        <v>584.6</v>
      </c>
      <c r="G83" s="30">
        <v>19449.27</v>
      </c>
      <c r="H83" s="30">
        <v>1944.93</v>
      </c>
      <c r="I83" s="40">
        <v>39757</v>
      </c>
      <c r="J83" s="40">
        <v>40543</v>
      </c>
      <c r="K83" s="40">
        <v>40543</v>
      </c>
      <c r="L83" s="27">
        <v>751</v>
      </c>
      <c r="M83" s="27" t="s">
        <v>77</v>
      </c>
      <c r="N83" s="41">
        <v>786</v>
      </c>
      <c r="O83" s="41"/>
      <c r="P83" s="41"/>
      <c r="Q83" s="41"/>
      <c r="R83" s="41"/>
    </row>
    <row r="84" spans="2:18" s="2" customFormat="1" ht="11.25">
      <c r="B84" s="59" t="s">
        <v>171</v>
      </c>
      <c r="C84" s="57" t="s">
        <v>51</v>
      </c>
      <c r="D84" s="2" t="s">
        <v>172</v>
      </c>
      <c r="E84" s="1">
        <v>13</v>
      </c>
      <c r="F84" s="1">
        <v>154.2</v>
      </c>
      <c r="G84" s="30">
        <v>6385.35</v>
      </c>
      <c r="H84" s="30">
        <v>638.54</v>
      </c>
      <c r="I84" s="40">
        <v>39757</v>
      </c>
      <c r="J84" s="40">
        <v>40543</v>
      </c>
      <c r="K84" s="40">
        <v>40543</v>
      </c>
      <c r="L84" s="27">
        <v>751</v>
      </c>
      <c r="M84" s="27" t="s">
        <v>66</v>
      </c>
      <c r="N84" s="41">
        <v>786</v>
      </c>
      <c r="O84" s="41"/>
      <c r="P84" s="41"/>
      <c r="Q84" s="41"/>
      <c r="R84" s="41"/>
    </row>
    <row r="85" spans="2:18" s="2" customFormat="1" ht="11.25">
      <c r="B85" s="59" t="s">
        <v>173</v>
      </c>
      <c r="C85" s="57" t="s">
        <v>51</v>
      </c>
      <c r="D85" s="2" t="s">
        <v>174</v>
      </c>
      <c r="E85" s="1">
        <v>100</v>
      </c>
      <c r="F85" s="1">
        <v>3801.4</v>
      </c>
      <c r="G85" s="30">
        <v>234543.04</v>
      </c>
      <c r="H85" s="30">
        <v>23454.31</v>
      </c>
      <c r="I85" s="40">
        <v>39765</v>
      </c>
      <c r="J85" s="40">
        <v>40543</v>
      </c>
      <c r="K85" s="40">
        <v>40543</v>
      </c>
      <c r="L85" s="27">
        <v>751</v>
      </c>
      <c r="M85" s="27" t="s">
        <v>175</v>
      </c>
      <c r="N85" s="41">
        <v>778</v>
      </c>
      <c r="O85" s="41"/>
      <c r="P85" s="41"/>
      <c r="Q85" s="41"/>
      <c r="R85" s="41"/>
    </row>
    <row r="86" spans="2:18" s="2" customFormat="1" ht="11.25">
      <c r="B86" s="59" t="s">
        <v>176</v>
      </c>
      <c r="C86" s="57" t="s">
        <v>51</v>
      </c>
      <c r="D86" s="2" t="s">
        <v>177</v>
      </c>
      <c r="E86" s="1">
        <v>112</v>
      </c>
      <c r="F86" s="1">
        <v>1982</v>
      </c>
      <c r="G86" s="30">
        <v>74901.85</v>
      </c>
      <c r="H86" s="30">
        <v>7490.19</v>
      </c>
      <c r="I86" s="40">
        <v>39757</v>
      </c>
      <c r="J86" s="40">
        <v>40543</v>
      </c>
      <c r="K86" s="40">
        <v>40543</v>
      </c>
      <c r="L86" s="27">
        <v>751</v>
      </c>
      <c r="M86" s="27" t="s">
        <v>82</v>
      </c>
      <c r="N86" s="41">
        <v>786</v>
      </c>
      <c r="O86" s="41"/>
      <c r="P86" s="41"/>
      <c r="Q86" s="41"/>
      <c r="R86" s="41"/>
    </row>
    <row r="87" spans="2:18" s="2" customFormat="1" ht="11.25">
      <c r="B87" s="59"/>
      <c r="C87" s="57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9"/>
      <c r="C88" s="57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9"/>
      <c r="C89" s="57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9"/>
      <c r="C90" s="57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9"/>
      <c r="C91" s="57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9"/>
      <c r="C92" s="57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9"/>
      <c r="C93" s="57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9"/>
      <c r="C94" s="57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9"/>
      <c r="C95" s="57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9"/>
      <c r="C96" s="57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9"/>
      <c r="C97" s="57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9"/>
      <c r="C98" s="57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9"/>
      <c r="C99" s="57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9"/>
      <c r="C100" s="57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9"/>
      <c r="C101" s="57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9"/>
      <c r="C102" s="57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9"/>
      <c r="C103" s="57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9"/>
      <c r="C104" s="57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9"/>
      <c r="C105" s="57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9"/>
      <c r="C106" s="57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9"/>
      <c r="C107" s="57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9"/>
      <c r="C108" s="57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9"/>
      <c r="C109" s="57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9"/>
      <c r="C110" s="57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9"/>
      <c r="C111" s="57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9"/>
      <c r="C112" s="57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9"/>
      <c r="C113" s="57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9"/>
      <c r="C114" s="57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9"/>
      <c r="C115" s="57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9"/>
      <c r="C116" s="57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9"/>
      <c r="C117" s="57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9"/>
      <c r="C118" s="57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9"/>
      <c r="C119" s="57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9"/>
      <c r="C120" s="57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9"/>
      <c r="C121" s="57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9"/>
      <c r="C122" s="57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9"/>
      <c r="C123" s="57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9"/>
      <c r="C124" s="57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9"/>
      <c r="C125" s="57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9"/>
      <c r="C126" s="57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9"/>
      <c r="C127" s="57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9"/>
      <c r="C128" s="57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9"/>
      <c r="C129" s="57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9"/>
      <c r="C130" s="57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9"/>
      <c r="C131" s="57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9"/>
      <c r="C132" s="57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9"/>
      <c r="C133" s="57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9"/>
      <c r="C134" s="57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9"/>
      <c r="C135" s="57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9"/>
      <c r="C136" s="57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9"/>
      <c r="C137" s="57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9"/>
      <c r="C138" s="57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9"/>
      <c r="C139" s="57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9"/>
      <c r="C140" s="57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9"/>
      <c r="C141" s="57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9"/>
      <c r="C142" s="57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9"/>
      <c r="C143" s="57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9"/>
      <c r="C144" s="57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