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<sst xmlns="http://schemas.openxmlformats.org/spreadsheetml/2006/main" count="332" uniqueCount="200">
  <si>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</si>
  <si>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</si>
  <si>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</si>
  <si>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</si>
  <si>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</si>
  <si>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</si>
  <si>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</si>
  <si>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</si>
  <si>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</si>
  <si>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</si>
  <si>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</si>
  <si>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</si>
  <si>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</si>
  <si>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</si>
  <si>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</si>
  <si>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</si>
  <si>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</si>
  <si>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</si>
  <si>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</si>
  <si>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</si>
  <si>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</si>
  <si>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</si>
  <si>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</si>
  <si>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</si>
  <si>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</si>
  <si>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</si>
  <si>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</si>
  <si>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</si>
  <si>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</si>
  <si>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</si>
  <si>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</si>
  <si>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</si>
  <si>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</si>
  <si>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</si>
  <si>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</si>
  <si>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</si>
  <si>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</si>
  <si>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</si>
  <si>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</si>
  <si>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</si>
  <si>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</si>
  <si>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</si>
  <si>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</si>
  <si>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</si>
  <si>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</si>
  <si>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</si>
  <si>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</si>
  <si>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</si>
  <si>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</si>
  <si>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</si>
  <si>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710240801</t>
  </si>
  <si>
    <t>1</t>
  </si>
  <si>
    <t xml:space="preserve">RORSCHACH RED PINE            </t>
  </si>
  <si>
    <t xml:space="preserve">THOMAS AKIN                          </t>
  </si>
  <si>
    <t>710250801</t>
  </si>
  <si>
    <t xml:space="preserve">EMERY HILL OAK                </t>
  </si>
  <si>
    <t xml:space="preserve">T. R. TIMBER COMPANY          </t>
  </si>
  <si>
    <t>710041101</t>
  </si>
  <si>
    <t xml:space="preserve">DUCK CLUB OAK                 </t>
  </si>
  <si>
    <t xml:space="preserve">SHAWN MUMA LOGGING            </t>
  </si>
  <si>
    <t>710220701</t>
  </si>
  <si>
    <t xml:space="preserve">A.R.P. BORDER                 </t>
  </si>
  <si>
    <t xml:space="preserve">DANKERT WOOD PRODUCTS         </t>
  </si>
  <si>
    <t>710470801</t>
  </si>
  <si>
    <t xml:space="preserve">BUZZONIA PINE                 </t>
  </si>
  <si>
    <t xml:space="preserve">FRANK STUCKMAN                      </t>
  </si>
  <si>
    <t>710090901</t>
  </si>
  <si>
    <t xml:space="preserve">MOORSETOWN RED PINE           </t>
  </si>
  <si>
    <t xml:space="preserve">OMELL FOREST PRODUCTS         </t>
  </si>
  <si>
    <t>710380801</t>
  </si>
  <si>
    <t xml:space="preserve">MOORESTOWN MIX                </t>
  </si>
  <si>
    <t>710100901</t>
  </si>
  <si>
    <t xml:space="preserve">BEAVER RD. MIX                </t>
  </si>
  <si>
    <t>710110801</t>
  </si>
  <si>
    <t xml:space="preserve">ROLLWAY RED PINE              </t>
  </si>
  <si>
    <t xml:space="preserve">HYDROLAKE, INC.               </t>
  </si>
  <si>
    <t>710330801</t>
  </si>
  <si>
    <t xml:space="preserve">REILLY ROAD OAK               </t>
  </si>
  <si>
    <t xml:space="preserve">C.M. FOREST PRODUCTS, INC.    </t>
  </si>
  <si>
    <t>710490801</t>
  </si>
  <si>
    <t xml:space="preserve">ROADSIDE ASPEN                </t>
  </si>
  <si>
    <t>710230601</t>
  </si>
  <si>
    <t xml:space="preserve">WINTERGREEN OAK               </t>
  </si>
  <si>
    <t xml:space="preserve">BISBALLE FOREST PRODUCTS      </t>
  </si>
  <si>
    <t>710130801</t>
  </si>
  <si>
    <t xml:space="preserve">UPSLOPE OAK                   </t>
  </si>
  <si>
    <t>710130901</t>
  </si>
  <si>
    <t xml:space="preserve">EAGER BEAVER ASPEN            </t>
  </si>
  <si>
    <t>710220801</t>
  </si>
  <si>
    <t xml:space="preserve">OILFIELD ASPEN                </t>
  </si>
  <si>
    <t>710450801</t>
  </si>
  <si>
    <t xml:space="preserve">REEDSBURG MIX                 </t>
  </si>
  <si>
    <t>710170901</t>
  </si>
  <si>
    <t xml:space="preserve">MCGREGOR RP THIN              </t>
  </si>
  <si>
    <t>710300901</t>
  </si>
  <si>
    <t xml:space="preserve">WEST HIGGINS MIX              </t>
  </si>
  <si>
    <t xml:space="preserve">ROBERT OUTMAN                        </t>
  </si>
  <si>
    <t>710040901</t>
  </si>
  <si>
    <t xml:space="preserve">TALL POLE PINE                </t>
  </si>
  <si>
    <t xml:space="preserve">LUTKE FOREST PRODUCTS, INC.   </t>
  </si>
  <si>
    <t>710320901</t>
  </si>
  <si>
    <t xml:space="preserve">EARLY ASPEN 1                 </t>
  </si>
  <si>
    <t>710051001</t>
  </si>
  <si>
    <t xml:space="preserve">TWIN LAKES OAK                </t>
  </si>
  <si>
    <t>710150901</t>
  </si>
  <si>
    <t xml:space="preserve">GRASS LAKE JACK               </t>
  </si>
  <si>
    <t>710200901</t>
  </si>
  <si>
    <t xml:space="preserve">MERIDIAN MIX                  </t>
  </si>
  <si>
    <t>710120901</t>
  </si>
  <si>
    <t xml:space="preserve">M-18 CROSSING                 </t>
  </si>
  <si>
    <t>710020901</t>
  </si>
  <si>
    <t xml:space="preserve">COTTAGE OAK                   </t>
  </si>
  <si>
    <t xml:space="preserve">LEONARD FOREST PRODUCTS, INC. </t>
  </si>
  <si>
    <t>710340901</t>
  </si>
  <si>
    <t xml:space="preserve">LONG WAY ASPEN                </t>
  </si>
  <si>
    <t>710121001</t>
  </si>
  <si>
    <t xml:space="preserve">SPRING AHEAD ASPEN            </t>
  </si>
  <si>
    <t>710220901</t>
  </si>
  <si>
    <t xml:space="preserve">EXPERIMENTAL JACK             </t>
  </si>
  <si>
    <t>710110901</t>
  </si>
  <si>
    <t xml:space="preserve">F-97 DIVIDE                   </t>
  </si>
  <si>
    <t>710350901</t>
  </si>
  <si>
    <t xml:space="preserve">CLOSE, YET FAR                </t>
  </si>
  <si>
    <t>710011001</t>
  </si>
  <si>
    <t xml:space="preserve">DECKERS VISTA                 </t>
  </si>
  <si>
    <t>710091001</t>
  </si>
  <si>
    <t xml:space="preserve">EARLY ASPEN 2                 </t>
  </si>
  <si>
    <t>710081001</t>
  </si>
  <si>
    <t xml:space="preserve">FIRESIDE HARVEST              </t>
  </si>
  <si>
    <t xml:space="preserve">DIVERSIFIED FORESTRY          </t>
  </si>
  <si>
    <t>710071001</t>
  </si>
  <si>
    <t xml:space="preserve">EARLY BIRD ASPEN              </t>
  </si>
  <si>
    <t>710111001</t>
  </si>
  <si>
    <t xml:space="preserve">4 CORNERS                     </t>
  </si>
  <si>
    <t>710021001</t>
  </si>
  <si>
    <t xml:space="preserve">NORTHEAST 37                  </t>
  </si>
  <si>
    <t>710250901</t>
  </si>
  <si>
    <t xml:space="preserve">BEARCLAW HARDWOODS            </t>
  </si>
  <si>
    <t xml:space="preserve">DYERS SAWMILL                 </t>
  </si>
  <si>
    <t>710030901</t>
  </si>
  <si>
    <t xml:space="preserve">C166 OAK-ASPEN                </t>
  </si>
  <si>
    <t>710061001</t>
  </si>
  <si>
    <t xml:space="preserve">NORTH KENO RED PINE           </t>
  </si>
  <si>
    <t xml:space="preserve">JASON HELSEL                        </t>
  </si>
  <si>
    <t>710010901</t>
  </si>
  <si>
    <t xml:space="preserve">MUSHROOM OAK                  </t>
  </si>
  <si>
    <t>710230901</t>
  </si>
  <si>
    <t xml:space="preserve">MAYBEE OAK                    </t>
  </si>
  <si>
    <t xml:space="preserve">AJD FOR/PRO                   </t>
  </si>
  <si>
    <t>710161001</t>
  </si>
  <si>
    <t xml:space="preserve">JUMPING JACK ASPEN            </t>
  </si>
  <si>
    <t>710251001</t>
  </si>
  <si>
    <t xml:space="preserve">PAULS ASPEN                   </t>
  </si>
  <si>
    <t>710241001</t>
  </si>
  <si>
    <t xml:space="preserve">WILDFIRE ASPEN                </t>
  </si>
  <si>
    <t>710291001</t>
  </si>
  <si>
    <t xml:space="preserve">LAKESIDE MIX                  </t>
  </si>
  <si>
    <t>710231001</t>
  </si>
  <si>
    <t xml:space="preserve">HEADQUARTERS MIX              </t>
  </si>
  <si>
    <t xml:space="preserve">RON BUNDY                         </t>
  </si>
  <si>
    <t>710221001</t>
  </si>
  <si>
    <t xml:space="preserve">RIBBON RED PINE               </t>
  </si>
  <si>
    <t>710201001</t>
  </si>
  <si>
    <t xml:space="preserve">WET LINE ASPEN                </t>
  </si>
  <si>
    <t>710311002</t>
  </si>
  <si>
    <t xml:space="preserve">POOR PINE REMOVAL             </t>
  </si>
  <si>
    <t>710131001</t>
  </si>
  <si>
    <t xml:space="preserve">PATCH ASPEN                   </t>
  </si>
  <si>
    <t>710141001</t>
  </si>
  <si>
    <t xml:space="preserve">EAST ARTESIA ASPEN            </t>
  </si>
  <si>
    <t>710031001</t>
  </si>
  <si>
    <t xml:space="preserve">MURRAY HILL OAK               </t>
  </si>
  <si>
    <t>710041001</t>
  </si>
  <si>
    <t xml:space="preserve">SAGE LAKE OAK                 </t>
  </si>
  <si>
    <t xml:space="preserve">TIM BILLS                         </t>
  </si>
  <si>
    <t>710191001</t>
  </si>
  <si>
    <t xml:space="preserve">SAGE LAKE ASPEN               </t>
  </si>
  <si>
    <t>710080601</t>
  </si>
  <si>
    <t xml:space="preserve">CROOKED JACK OAK              </t>
  </si>
  <si>
    <t>710151001</t>
  </si>
  <si>
    <t xml:space="preserve">SNOW-PADDLE RED PINE          </t>
  </si>
  <si>
    <t xml:space="preserve">STEVE BISSETT                       </t>
  </si>
  <si>
    <t>710181001</t>
  </si>
  <si>
    <t xml:space="preserve">EXIT 222                      </t>
  </si>
  <si>
    <t>710261001</t>
  </si>
  <si>
    <t xml:space="preserve">FALSE WITNESS MIX             </t>
  </si>
  <si>
    <t>710271001</t>
  </si>
  <si>
    <t xml:space="preserve">HILLCREST ASPEN               </t>
  </si>
  <si>
    <t>710281001</t>
  </si>
  <si>
    <t xml:space="preserve">BEAVER TRAIL MIX              </t>
  </si>
  <si>
    <t>710301002</t>
  </si>
  <si>
    <t xml:space="preserve">M-18 REMOVAL                  </t>
  </si>
  <si>
    <t>710321001</t>
  </si>
  <si>
    <t xml:space="preserve">FAIRVIEW PINES                </t>
  </si>
  <si>
    <t xml:space="preserve">BIEWER SAWMILL, INC           </t>
  </si>
  <si>
    <t>710351001</t>
  </si>
  <si>
    <t xml:space="preserve">BIG SCRAPE                    </t>
  </si>
  <si>
    <t>710171001</t>
  </si>
  <si>
    <t xml:space="preserve">CANOE CAMPS OAK               </t>
  </si>
  <si>
    <t xml:space="preserve">                                  as of January 12,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</si>
</sst>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199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64</v>
      </c>
      <c r="S12" t="s">
        <v>28</v>
      </c>
    </row>
    <row r="13" spans="4:5" ht="14.25" thickBot="1" thickTop="1">
      <c r="D13" s="16" t="s">
        <v>18</v>
      </c>
      <c r="E13" s="34">
        <f>SUM(E9:E12)</f>
        <v>64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4537</v>
      </c>
    </row>
    <row r="18" spans="4:7" ht="12.75">
      <c r="D18" s="11" t="s">
        <v>37</v>
      </c>
      <c r="G18" s="20">
        <f>DSUM(DATABASE,5,U15:U16)</f>
        <v>74306.7</v>
      </c>
    </row>
    <row r="19" spans="4:7" ht="12.75">
      <c r="D19" s="11" t="s">
        <v>34</v>
      </c>
      <c r="G19" s="17">
        <f>DSUM(DATABASE,6,V15:V16)</f>
        <v>3244497.280000001</v>
      </c>
    </row>
    <row r="20" spans="4:7" ht="12.75">
      <c r="D20" s="11" t="s">
        <v>38</v>
      </c>
      <c r="G20" s="17">
        <f>DSUM(DATABASE,7,W15:W16)</f>
        <v>1469033.2099999995</v>
      </c>
    </row>
    <row r="21" spans="4:7" ht="12.75">
      <c r="D21" s="11" t="s">
        <v>35</v>
      </c>
      <c r="E21" s="21"/>
      <c r="F21" s="21"/>
      <c r="G21" s="17">
        <f>+G19-G20</f>
        <v>1775464.0700000017</v>
      </c>
    </row>
    <row r="22" spans="4:7" ht="12.75">
      <c r="D22" s="11" t="s">
        <v>44</v>
      </c>
      <c r="E22" s="21"/>
      <c r="F22" s="21"/>
      <c r="G22" s="35">
        <f>+G20/G19</f>
        <v>0.45277683512189565</v>
      </c>
    </row>
    <row r="23" spans="4:7" ht="12.75">
      <c r="D23" s="11" t="s">
        <v>40</v>
      </c>
      <c r="E23" s="21"/>
      <c r="F23" s="21"/>
      <c r="G23" s="49">
        <v>40555</v>
      </c>
    </row>
    <row r="24" spans="4:7" ht="13.5" thickBot="1">
      <c r="D24" s="10" t="s">
        <v>43</v>
      </c>
      <c r="E24" s="5"/>
      <c r="F24" s="5"/>
      <c r="G24" s="50">
        <f>DAVERAGE(DATABASE,13,X15:X16)/365</f>
        <v>2.1538955479452055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38</v>
      </c>
      <c r="F31" s="1">
        <v>595.4</v>
      </c>
      <c r="G31" s="27">
        <v>23194.25</v>
      </c>
      <c r="H31" s="27">
        <v>23194.25</v>
      </c>
      <c r="I31" s="37">
        <v>39846</v>
      </c>
      <c r="J31" s="37">
        <v>40633</v>
      </c>
      <c r="K31" s="37">
        <v>40633</v>
      </c>
      <c r="L31" s="24">
        <v>78</v>
      </c>
      <c r="M31" s="24" t="s">
        <v>53</v>
      </c>
      <c r="N31" s="38">
        <v>787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33</v>
      </c>
      <c r="F32" s="1">
        <v>819.8</v>
      </c>
      <c r="G32" s="27">
        <v>31841.4</v>
      </c>
      <c r="H32" s="27">
        <v>3184.14</v>
      </c>
      <c r="I32" s="37">
        <v>39847</v>
      </c>
      <c r="J32" s="37">
        <v>40633</v>
      </c>
      <c r="K32" s="37">
        <v>40633</v>
      </c>
      <c r="L32" s="24">
        <v>78</v>
      </c>
      <c r="M32" s="24" t="s">
        <v>56</v>
      </c>
      <c r="N32" s="38">
        <v>786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122</v>
      </c>
      <c r="F33" s="1">
        <v>1730.2</v>
      </c>
      <c r="G33" s="27">
        <v>72537.6</v>
      </c>
      <c r="H33" s="27">
        <v>7253.76</v>
      </c>
      <c r="I33" s="37">
        <v>40498</v>
      </c>
      <c r="J33" s="37">
        <v>40634</v>
      </c>
      <c r="K33" s="37">
        <v>40634</v>
      </c>
      <c r="L33" s="24">
        <v>79</v>
      </c>
      <c r="M33" s="24" t="s">
        <v>59</v>
      </c>
      <c r="N33" s="38">
        <v>136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18</v>
      </c>
      <c r="F34" s="1">
        <v>204</v>
      </c>
      <c r="G34" s="27">
        <v>3951.99</v>
      </c>
      <c r="H34" s="27">
        <v>3951.99</v>
      </c>
      <c r="I34" s="37">
        <v>39568</v>
      </c>
      <c r="J34" s="37">
        <v>40359</v>
      </c>
      <c r="K34" s="37">
        <v>40724</v>
      </c>
      <c r="L34" s="24">
        <v>169</v>
      </c>
      <c r="M34" s="24" t="s">
        <v>62</v>
      </c>
      <c r="N34" s="38">
        <v>1156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7</v>
      </c>
      <c r="F35" s="1">
        <v>85.2</v>
      </c>
      <c r="G35" s="27">
        <v>1293.04</v>
      </c>
      <c r="H35" s="27">
        <v>129.31</v>
      </c>
      <c r="I35" s="37">
        <v>39931</v>
      </c>
      <c r="J35" s="37">
        <v>40724</v>
      </c>
      <c r="K35" s="37">
        <v>40724</v>
      </c>
      <c r="L35" s="24">
        <v>169</v>
      </c>
      <c r="M35" s="24" t="s">
        <v>65</v>
      </c>
      <c r="N35" s="38">
        <v>793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20</v>
      </c>
      <c r="F36" s="1">
        <v>192</v>
      </c>
      <c r="G36" s="27">
        <v>3476.05</v>
      </c>
      <c r="H36" s="27">
        <v>3476.05</v>
      </c>
      <c r="I36" s="37">
        <v>39952</v>
      </c>
      <c r="J36" s="37">
        <v>40724</v>
      </c>
      <c r="K36" s="37">
        <v>40724</v>
      </c>
      <c r="L36" s="24">
        <v>169</v>
      </c>
      <c r="M36" s="24" t="s">
        <v>68</v>
      </c>
      <c r="N36" s="38">
        <v>772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49</v>
      </c>
      <c r="F37" s="1">
        <v>802.4</v>
      </c>
      <c r="G37" s="27">
        <v>28338.05</v>
      </c>
      <c r="H37" s="27">
        <v>28338.05</v>
      </c>
      <c r="I37" s="37">
        <v>39952</v>
      </c>
      <c r="J37" s="37">
        <v>40724</v>
      </c>
      <c r="K37" s="37">
        <v>40724</v>
      </c>
      <c r="L37" s="24">
        <v>169</v>
      </c>
      <c r="M37" s="24" t="s">
        <v>59</v>
      </c>
      <c r="N37" s="38">
        <v>772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130</v>
      </c>
      <c r="F38" s="1">
        <v>2038.6</v>
      </c>
      <c r="G38" s="27">
        <v>62600.26</v>
      </c>
      <c r="H38" s="27">
        <v>40690.18</v>
      </c>
      <c r="I38" s="37">
        <v>39952</v>
      </c>
      <c r="J38" s="37">
        <v>40724</v>
      </c>
      <c r="K38" s="37">
        <v>40724</v>
      </c>
      <c r="L38" s="24">
        <v>169</v>
      </c>
      <c r="M38" s="24" t="s">
        <v>56</v>
      </c>
      <c r="N38" s="38">
        <v>772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71</v>
      </c>
      <c r="F39" s="1">
        <v>798.2</v>
      </c>
      <c r="G39" s="27">
        <v>41645.72</v>
      </c>
      <c r="H39" s="27">
        <v>20822.87</v>
      </c>
      <c r="I39" s="37">
        <v>39966</v>
      </c>
      <c r="J39" s="37">
        <v>40724</v>
      </c>
      <c r="K39" s="37">
        <v>40724</v>
      </c>
      <c r="L39" s="24">
        <v>169</v>
      </c>
      <c r="M39" s="24" t="s">
        <v>75</v>
      </c>
      <c r="N39" s="38">
        <v>758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97</v>
      </c>
      <c r="F40" s="1">
        <v>1382</v>
      </c>
      <c r="G40" s="27">
        <v>41204.9</v>
      </c>
      <c r="H40" s="27">
        <v>41204.9</v>
      </c>
      <c r="I40" s="37">
        <v>39952</v>
      </c>
      <c r="J40" s="37">
        <v>40724</v>
      </c>
      <c r="K40" s="37">
        <v>40724</v>
      </c>
      <c r="L40" s="24">
        <v>169</v>
      </c>
      <c r="M40" s="24" t="s">
        <v>78</v>
      </c>
      <c r="N40" s="38">
        <v>772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23</v>
      </c>
      <c r="F41" s="1">
        <v>398.8</v>
      </c>
      <c r="G41" s="27">
        <v>8977.39</v>
      </c>
      <c r="H41" s="27">
        <v>897.74</v>
      </c>
      <c r="I41" s="37">
        <v>39931</v>
      </c>
      <c r="J41" s="37">
        <v>40724</v>
      </c>
      <c r="K41" s="37">
        <v>40724</v>
      </c>
      <c r="L41" s="64">
        <v>169</v>
      </c>
      <c r="M41" s="65" t="s">
        <v>59</v>
      </c>
      <c r="N41" s="2">
        <v>793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30</v>
      </c>
      <c r="F42" s="1">
        <v>266.9</v>
      </c>
      <c r="G42" s="27">
        <v>5729.07</v>
      </c>
      <c r="H42" s="27">
        <v>1245.45</v>
      </c>
      <c r="I42" s="37">
        <v>39231</v>
      </c>
      <c r="J42" s="37">
        <v>39994</v>
      </c>
      <c r="K42" s="37">
        <v>40724</v>
      </c>
      <c r="L42" s="24">
        <v>169</v>
      </c>
      <c r="M42" s="24" t="s">
        <v>83</v>
      </c>
      <c r="N42" s="38">
        <v>1493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41</v>
      </c>
      <c r="F43" s="1">
        <v>533.2</v>
      </c>
      <c r="G43" s="27">
        <v>10840.69</v>
      </c>
      <c r="H43" s="27">
        <v>8163.98</v>
      </c>
      <c r="I43" s="37">
        <v>39678</v>
      </c>
      <c r="J43" s="37">
        <v>40451</v>
      </c>
      <c r="K43" s="37">
        <v>40816</v>
      </c>
      <c r="L43" s="24">
        <v>261</v>
      </c>
      <c r="M43" s="24" t="s">
        <v>62</v>
      </c>
      <c r="N43" s="38">
        <v>1138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50</v>
      </c>
      <c r="F44" s="1">
        <v>1193</v>
      </c>
      <c r="G44" s="27">
        <v>34064.2</v>
      </c>
      <c r="H44" s="27">
        <v>3406.42</v>
      </c>
      <c r="I44" s="37">
        <v>40079</v>
      </c>
      <c r="J44" s="37">
        <v>40816</v>
      </c>
      <c r="K44" s="37">
        <v>40816</v>
      </c>
      <c r="L44" s="24">
        <v>261</v>
      </c>
      <c r="M44" s="24" t="s">
        <v>78</v>
      </c>
      <c r="N44" s="38">
        <v>737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17</v>
      </c>
      <c r="F45" s="1">
        <v>504.2</v>
      </c>
      <c r="G45" s="27">
        <v>14958.83</v>
      </c>
      <c r="H45" s="27">
        <v>14958.83</v>
      </c>
      <c r="I45" s="37">
        <v>39727</v>
      </c>
      <c r="J45" s="37">
        <v>40451</v>
      </c>
      <c r="K45" s="37">
        <v>40816</v>
      </c>
      <c r="L45" s="24">
        <v>261</v>
      </c>
      <c r="M45" s="24" t="s">
        <v>59</v>
      </c>
      <c r="N45" s="38">
        <v>1089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28</v>
      </c>
      <c r="F46" s="1">
        <v>421.2</v>
      </c>
      <c r="G46" s="27">
        <v>6012.5</v>
      </c>
      <c r="H46" s="27">
        <v>601.25</v>
      </c>
      <c r="I46" s="37">
        <v>40135</v>
      </c>
      <c r="J46" s="37">
        <v>40908</v>
      </c>
      <c r="K46" s="37">
        <v>40908</v>
      </c>
      <c r="L46" s="24">
        <v>353</v>
      </c>
      <c r="M46" s="24" t="s">
        <v>83</v>
      </c>
      <c r="N46" s="38">
        <v>773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72</v>
      </c>
      <c r="F47" s="1">
        <v>502.3</v>
      </c>
      <c r="G47" s="27">
        <v>29241.49</v>
      </c>
      <c r="H47" s="27">
        <v>29241.49</v>
      </c>
      <c r="I47" s="37">
        <v>40134</v>
      </c>
      <c r="J47" s="37">
        <v>40908</v>
      </c>
      <c r="K47" s="37">
        <v>40908</v>
      </c>
      <c r="L47" s="24">
        <v>353</v>
      </c>
      <c r="M47" s="24" t="s">
        <v>75</v>
      </c>
      <c r="N47" s="38">
        <v>774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80</v>
      </c>
      <c r="F48" s="1">
        <v>1082.6</v>
      </c>
      <c r="G48" s="27">
        <v>40221.71</v>
      </c>
      <c r="H48" s="27">
        <v>4022.18</v>
      </c>
      <c r="I48" s="37">
        <v>40252</v>
      </c>
      <c r="J48" s="37">
        <v>40999</v>
      </c>
      <c r="K48" s="37">
        <v>40999</v>
      </c>
      <c r="L48" s="24">
        <v>444</v>
      </c>
      <c r="M48" s="24" t="s">
        <v>96</v>
      </c>
      <c r="N48" s="38">
        <v>747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203</v>
      </c>
      <c r="F49" s="1">
        <v>5905.5</v>
      </c>
      <c r="G49" s="27">
        <v>482600.83</v>
      </c>
      <c r="H49" s="27">
        <v>437972.97</v>
      </c>
      <c r="I49" s="37">
        <v>40253</v>
      </c>
      <c r="J49" s="37">
        <v>40999</v>
      </c>
      <c r="K49" s="37">
        <v>40999</v>
      </c>
      <c r="L49" s="24">
        <v>444</v>
      </c>
      <c r="M49" s="24" t="s">
        <v>99</v>
      </c>
      <c r="N49" s="38">
        <v>746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54</v>
      </c>
      <c r="F50" s="1">
        <v>898</v>
      </c>
      <c r="G50" s="27">
        <v>23368.05</v>
      </c>
      <c r="H50" s="27">
        <v>2336.81</v>
      </c>
      <c r="I50" s="37">
        <v>40203</v>
      </c>
      <c r="J50" s="37">
        <v>40999</v>
      </c>
      <c r="K50" s="37">
        <v>40999</v>
      </c>
      <c r="L50" s="24">
        <v>444</v>
      </c>
      <c r="M50" s="24" t="s">
        <v>78</v>
      </c>
      <c r="N50" s="38">
        <v>796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182</v>
      </c>
      <c r="F51" s="1">
        <v>2787.8</v>
      </c>
      <c r="G51" s="27">
        <v>118333.6</v>
      </c>
      <c r="H51" s="27">
        <v>11833.36</v>
      </c>
      <c r="I51" s="37">
        <v>40212</v>
      </c>
      <c r="J51" s="37">
        <v>40999</v>
      </c>
      <c r="K51" s="37">
        <v>40999</v>
      </c>
      <c r="L51" s="24">
        <v>444</v>
      </c>
      <c r="M51" s="24" t="s">
        <v>56</v>
      </c>
      <c r="N51" s="38">
        <v>787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48</v>
      </c>
      <c r="F52" s="1">
        <v>713.6</v>
      </c>
      <c r="G52" s="27">
        <v>20504.8</v>
      </c>
      <c r="H52" s="27">
        <v>2050.48</v>
      </c>
      <c r="I52" s="37">
        <v>40252</v>
      </c>
      <c r="J52" s="37">
        <v>40999</v>
      </c>
      <c r="K52" s="37">
        <v>40999</v>
      </c>
      <c r="L52" s="24">
        <v>444</v>
      </c>
      <c r="M52" s="24" t="s">
        <v>78</v>
      </c>
      <c r="N52" s="38">
        <v>747</v>
      </c>
      <c r="O52" s="38"/>
      <c r="P52" s="38"/>
      <c r="Q52" s="38"/>
      <c r="R52" s="38"/>
    </row>
    <row r="53" spans="2:18" s="2" customFormat="1" ht="11.25">
      <c r="B53" s="53" t="s">
        <v>106</v>
      </c>
      <c r="C53" s="51" t="s">
        <v>51</v>
      </c>
      <c r="D53" s="2" t="s">
        <v>107</v>
      </c>
      <c r="E53" s="1">
        <v>194</v>
      </c>
      <c r="F53" s="1">
        <v>2129</v>
      </c>
      <c r="G53" s="27">
        <v>70650.5</v>
      </c>
      <c r="H53" s="27">
        <v>70650.5</v>
      </c>
      <c r="I53" s="37">
        <v>40280</v>
      </c>
      <c r="J53" s="37">
        <v>40999</v>
      </c>
      <c r="K53" s="37">
        <v>40999</v>
      </c>
      <c r="L53" s="24">
        <v>444</v>
      </c>
      <c r="M53" s="24" t="s">
        <v>59</v>
      </c>
      <c r="N53" s="38">
        <v>719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89</v>
      </c>
      <c r="F54" s="1">
        <v>503</v>
      </c>
      <c r="G54" s="27">
        <v>12955.9</v>
      </c>
      <c r="H54" s="27">
        <v>1295.59</v>
      </c>
      <c r="I54" s="37">
        <v>40252</v>
      </c>
      <c r="J54" s="37">
        <v>40999</v>
      </c>
      <c r="K54" s="37">
        <v>40999</v>
      </c>
      <c r="L54" s="24">
        <v>444</v>
      </c>
      <c r="M54" s="24" t="s">
        <v>78</v>
      </c>
      <c r="N54" s="38">
        <v>747</v>
      </c>
      <c r="O54" s="38"/>
      <c r="P54" s="38"/>
      <c r="Q54" s="38"/>
      <c r="R54" s="38"/>
    </row>
    <row r="55" spans="2:18" s="2" customFormat="1" ht="11.25">
      <c r="B55" s="53" t="s">
        <v>110</v>
      </c>
      <c r="C55" s="51" t="s">
        <v>51</v>
      </c>
      <c r="D55" s="2" t="s">
        <v>111</v>
      </c>
      <c r="E55" s="1">
        <v>97</v>
      </c>
      <c r="F55" s="1">
        <v>1030</v>
      </c>
      <c r="G55" s="27">
        <v>54807.58</v>
      </c>
      <c r="H55" s="27">
        <v>5480.76</v>
      </c>
      <c r="I55" s="37">
        <v>40302</v>
      </c>
      <c r="J55" s="37">
        <v>41090</v>
      </c>
      <c r="K55" s="37">
        <v>41090</v>
      </c>
      <c r="L55" s="24">
        <v>535</v>
      </c>
      <c r="M55" s="24" t="s">
        <v>112</v>
      </c>
      <c r="N55" s="38">
        <v>788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47</v>
      </c>
      <c r="F56" s="1">
        <v>1249.4</v>
      </c>
      <c r="G56" s="27">
        <v>39293.9</v>
      </c>
      <c r="H56" s="27">
        <v>18075.19</v>
      </c>
      <c r="I56" s="37">
        <v>40302</v>
      </c>
      <c r="J56" s="37">
        <v>41090</v>
      </c>
      <c r="K56" s="37">
        <v>41090</v>
      </c>
      <c r="L56" s="24">
        <v>535</v>
      </c>
      <c r="M56" s="24" t="s">
        <v>56</v>
      </c>
      <c r="N56" s="38">
        <v>788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49</v>
      </c>
      <c r="F57" s="1">
        <v>1056</v>
      </c>
      <c r="G57" s="27">
        <v>30702</v>
      </c>
      <c r="H57" s="27">
        <v>30702</v>
      </c>
      <c r="I57" s="37">
        <v>40366</v>
      </c>
      <c r="J57" s="37">
        <v>41090</v>
      </c>
      <c r="K57" s="37">
        <v>41090</v>
      </c>
      <c r="L57" s="24">
        <v>535</v>
      </c>
      <c r="M57" s="24" t="s">
        <v>59</v>
      </c>
      <c r="N57" s="38">
        <v>724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43</v>
      </c>
      <c r="F58" s="1">
        <v>427.6</v>
      </c>
      <c r="G58" s="27">
        <v>13330.1</v>
      </c>
      <c r="H58" s="27">
        <v>1333.01</v>
      </c>
      <c r="I58" s="37">
        <v>40304</v>
      </c>
      <c r="J58" s="37">
        <v>41090</v>
      </c>
      <c r="K58" s="37">
        <v>41090</v>
      </c>
      <c r="L58" s="24">
        <v>535</v>
      </c>
      <c r="M58" s="24" t="s">
        <v>78</v>
      </c>
      <c r="N58" s="38">
        <v>786</v>
      </c>
      <c r="O58" s="38"/>
      <c r="P58" s="38"/>
      <c r="Q58" s="38"/>
      <c r="R58" s="38"/>
    </row>
    <row r="59" spans="2:18" s="2" customFormat="1" ht="11.25">
      <c r="B59" s="53" t="s">
        <v>119</v>
      </c>
      <c r="C59" s="51" t="s">
        <v>51</v>
      </c>
      <c r="D59" s="2" t="s">
        <v>120</v>
      </c>
      <c r="E59" s="1">
        <v>160</v>
      </c>
      <c r="F59" s="1">
        <v>1380.6</v>
      </c>
      <c r="G59" s="27">
        <v>56407.25</v>
      </c>
      <c r="H59" s="27">
        <v>5640.73</v>
      </c>
      <c r="I59" s="37">
        <v>40304</v>
      </c>
      <c r="J59" s="37">
        <v>41090</v>
      </c>
      <c r="K59" s="37">
        <v>41090</v>
      </c>
      <c r="L59" s="24">
        <v>535</v>
      </c>
      <c r="M59" s="24" t="s">
        <v>78</v>
      </c>
      <c r="N59" s="38">
        <v>786</v>
      </c>
      <c r="O59" s="38"/>
      <c r="P59" s="38"/>
      <c r="Q59" s="38"/>
      <c r="R59" s="38"/>
    </row>
    <row r="60" spans="2:18" s="2" customFormat="1" ht="11.25">
      <c r="B60" s="53" t="s">
        <v>121</v>
      </c>
      <c r="C60" s="51" t="s">
        <v>51</v>
      </c>
      <c r="D60" s="2" t="s">
        <v>122</v>
      </c>
      <c r="E60" s="1">
        <v>38</v>
      </c>
      <c r="F60" s="1">
        <v>577.2</v>
      </c>
      <c r="G60" s="27">
        <v>16685.1</v>
      </c>
      <c r="H60" s="27">
        <v>16685.1</v>
      </c>
      <c r="I60" s="37">
        <v>40295</v>
      </c>
      <c r="J60" s="37">
        <v>41090</v>
      </c>
      <c r="K60" s="37">
        <v>41090</v>
      </c>
      <c r="L60" s="24">
        <v>535</v>
      </c>
      <c r="M60" s="24" t="s">
        <v>59</v>
      </c>
      <c r="N60" s="38">
        <v>795</v>
      </c>
      <c r="O60" s="38"/>
      <c r="P60" s="38"/>
      <c r="Q60" s="38"/>
      <c r="R60" s="38"/>
    </row>
    <row r="61" spans="2:18" s="2" customFormat="1" ht="11.25">
      <c r="B61" s="53" t="s">
        <v>123</v>
      </c>
      <c r="C61" s="51" t="s">
        <v>51</v>
      </c>
      <c r="D61" s="2" t="s">
        <v>124</v>
      </c>
      <c r="E61" s="1">
        <v>11</v>
      </c>
      <c r="F61" s="1">
        <v>273.6</v>
      </c>
      <c r="G61" s="27">
        <v>6130.8</v>
      </c>
      <c r="H61" s="27">
        <v>6130.8</v>
      </c>
      <c r="I61" s="37">
        <v>40316</v>
      </c>
      <c r="J61" s="37">
        <v>41090</v>
      </c>
      <c r="K61" s="37">
        <v>41090</v>
      </c>
      <c r="L61" s="24">
        <v>535</v>
      </c>
      <c r="M61" s="24" t="s">
        <v>78</v>
      </c>
      <c r="N61" s="38">
        <v>774</v>
      </c>
      <c r="O61" s="38"/>
      <c r="P61" s="38"/>
      <c r="Q61" s="38"/>
      <c r="R61" s="38"/>
    </row>
    <row r="62" spans="2:18" s="2" customFormat="1" ht="11.25">
      <c r="B62" s="53" t="s">
        <v>125</v>
      </c>
      <c r="C62" s="51" t="s">
        <v>51</v>
      </c>
      <c r="D62" s="2" t="s">
        <v>126</v>
      </c>
      <c r="E62" s="1">
        <v>116</v>
      </c>
      <c r="F62" s="1">
        <v>3195</v>
      </c>
      <c r="G62" s="27">
        <v>96590.45</v>
      </c>
      <c r="H62" s="27">
        <v>9659.05</v>
      </c>
      <c r="I62" s="37">
        <v>40316</v>
      </c>
      <c r="J62" s="37">
        <v>41090</v>
      </c>
      <c r="K62" s="37">
        <v>41090</v>
      </c>
      <c r="L62" s="24">
        <v>535</v>
      </c>
      <c r="M62" s="24" t="s">
        <v>78</v>
      </c>
      <c r="N62" s="38">
        <v>774</v>
      </c>
      <c r="O62" s="38"/>
      <c r="P62" s="38"/>
      <c r="Q62" s="38"/>
      <c r="R62" s="38"/>
    </row>
    <row r="63" spans="2:18" s="2" customFormat="1" ht="11.25">
      <c r="B63" s="53" t="s">
        <v>127</v>
      </c>
      <c r="C63" s="51" t="s">
        <v>51</v>
      </c>
      <c r="D63" s="2" t="s">
        <v>128</v>
      </c>
      <c r="E63" s="1">
        <v>27</v>
      </c>
      <c r="F63" s="1">
        <v>565.8</v>
      </c>
      <c r="G63" s="27">
        <v>23773.05</v>
      </c>
      <c r="H63" s="27">
        <v>2377.31</v>
      </c>
      <c r="I63" s="37">
        <v>40358</v>
      </c>
      <c r="J63" s="37">
        <v>41090</v>
      </c>
      <c r="K63" s="37">
        <v>41090</v>
      </c>
      <c r="L63" s="24">
        <v>535</v>
      </c>
      <c r="M63" s="24" t="s">
        <v>129</v>
      </c>
      <c r="N63" s="38">
        <v>732</v>
      </c>
      <c r="O63" s="38"/>
      <c r="P63" s="38"/>
      <c r="Q63" s="38"/>
      <c r="R63" s="38"/>
    </row>
    <row r="64" spans="2:18" s="2" customFormat="1" ht="11.25">
      <c r="B64" s="53" t="s">
        <v>130</v>
      </c>
      <c r="C64" s="51" t="s">
        <v>51</v>
      </c>
      <c r="D64" s="2" t="s">
        <v>131</v>
      </c>
      <c r="E64" s="1">
        <v>78</v>
      </c>
      <c r="F64" s="1">
        <v>2215</v>
      </c>
      <c r="G64" s="27">
        <v>72103.85</v>
      </c>
      <c r="H64" s="27">
        <v>7210.39</v>
      </c>
      <c r="I64" s="37">
        <v>40367</v>
      </c>
      <c r="J64" s="37">
        <v>41090</v>
      </c>
      <c r="K64" s="37">
        <v>41090</v>
      </c>
      <c r="L64" s="24">
        <v>535</v>
      </c>
      <c r="M64" s="24" t="s">
        <v>83</v>
      </c>
      <c r="N64" s="38">
        <v>723</v>
      </c>
      <c r="O64" s="38"/>
      <c r="P64" s="38"/>
      <c r="Q64" s="38"/>
      <c r="R64" s="38"/>
    </row>
    <row r="65" spans="2:18" s="2" customFormat="1" ht="11.25">
      <c r="B65" s="53" t="s">
        <v>132</v>
      </c>
      <c r="C65" s="51" t="s">
        <v>51</v>
      </c>
      <c r="D65" s="2" t="s">
        <v>133</v>
      </c>
      <c r="E65" s="1">
        <v>139</v>
      </c>
      <c r="F65" s="1">
        <v>1921</v>
      </c>
      <c r="G65" s="27">
        <v>65735.95</v>
      </c>
      <c r="H65" s="27">
        <v>6573.6</v>
      </c>
      <c r="I65" s="37">
        <v>40316</v>
      </c>
      <c r="J65" s="37">
        <v>41090</v>
      </c>
      <c r="K65" s="37">
        <v>41090</v>
      </c>
      <c r="L65" s="24">
        <v>535</v>
      </c>
      <c r="M65" s="24" t="s">
        <v>78</v>
      </c>
      <c r="N65" s="38">
        <v>774</v>
      </c>
      <c r="O65" s="38"/>
      <c r="P65" s="38"/>
      <c r="Q65" s="38"/>
      <c r="R65" s="38"/>
    </row>
    <row r="66" spans="2:18" s="2" customFormat="1" ht="11.25">
      <c r="B66" s="53" t="s">
        <v>134</v>
      </c>
      <c r="C66" s="51" t="s">
        <v>51</v>
      </c>
      <c r="D66" s="2" t="s">
        <v>135</v>
      </c>
      <c r="E66" s="1">
        <v>25</v>
      </c>
      <c r="F66" s="1">
        <v>297.4</v>
      </c>
      <c r="G66" s="27">
        <v>5251.88</v>
      </c>
      <c r="H66" s="27">
        <v>525.19</v>
      </c>
      <c r="I66" s="37">
        <v>40357</v>
      </c>
      <c r="J66" s="37">
        <v>41090</v>
      </c>
      <c r="K66" s="37">
        <v>41090</v>
      </c>
      <c r="L66" s="24">
        <v>535</v>
      </c>
      <c r="M66" s="24" t="s">
        <v>112</v>
      </c>
      <c r="N66" s="38">
        <v>733</v>
      </c>
      <c r="O66" s="38"/>
      <c r="P66" s="38"/>
      <c r="Q66" s="38"/>
      <c r="R66" s="38"/>
    </row>
    <row r="67" spans="2:18" s="2" customFormat="1" ht="11.25">
      <c r="B67" s="53" t="s">
        <v>136</v>
      </c>
      <c r="C67" s="51" t="s">
        <v>51</v>
      </c>
      <c r="D67" s="2" t="s">
        <v>137</v>
      </c>
      <c r="E67" s="1">
        <v>27</v>
      </c>
      <c r="F67" s="1">
        <v>231.6</v>
      </c>
      <c r="G67" s="27">
        <v>10755.75</v>
      </c>
      <c r="H67" s="27">
        <v>1075.58</v>
      </c>
      <c r="I67" s="37">
        <v>40316</v>
      </c>
      <c r="J67" s="37">
        <v>41090</v>
      </c>
      <c r="K67" s="37">
        <v>41090</v>
      </c>
      <c r="L67" s="24">
        <v>535</v>
      </c>
      <c r="M67" s="24" t="s">
        <v>138</v>
      </c>
      <c r="N67" s="38">
        <v>774</v>
      </c>
      <c r="O67" s="38"/>
      <c r="P67" s="38"/>
      <c r="Q67" s="38"/>
      <c r="R67" s="38"/>
    </row>
    <row r="68" spans="2:18" s="2" customFormat="1" ht="11.25">
      <c r="B68" s="53" t="s">
        <v>139</v>
      </c>
      <c r="C68" s="51" t="s">
        <v>51</v>
      </c>
      <c r="D68" s="2" t="s">
        <v>140</v>
      </c>
      <c r="E68" s="1">
        <v>114</v>
      </c>
      <c r="F68" s="1">
        <v>1983.6</v>
      </c>
      <c r="G68" s="27">
        <v>79799.4</v>
      </c>
      <c r="H68" s="27">
        <v>7979.94</v>
      </c>
      <c r="I68" s="37">
        <v>40302</v>
      </c>
      <c r="J68" s="37">
        <v>41090</v>
      </c>
      <c r="K68" s="37">
        <v>41090</v>
      </c>
      <c r="L68" s="24">
        <v>535</v>
      </c>
      <c r="M68" s="24" t="s">
        <v>56</v>
      </c>
      <c r="N68" s="38">
        <v>788</v>
      </c>
      <c r="O68" s="38"/>
      <c r="P68" s="38"/>
      <c r="Q68" s="38"/>
      <c r="R68" s="38"/>
    </row>
    <row r="69" spans="2:18" s="2" customFormat="1" ht="11.25">
      <c r="B69" s="53" t="s">
        <v>141</v>
      </c>
      <c r="C69" s="51" t="s">
        <v>51</v>
      </c>
      <c r="D69" s="2" t="s">
        <v>142</v>
      </c>
      <c r="E69" s="1">
        <v>41</v>
      </c>
      <c r="F69" s="1">
        <v>560.4</v>
      </c>
      <c r="G69" s="27">
        <v>44598.1</v>
      </c>
      <c r="H69" s="27">
        <v>4459.81</v>
      </c>
      <c r="I69" s="37">
        <v>40330</v>
      </c>
      <c r="J69" s="37">
        <v>41090</v>
      </c>
      <c r="K69" s="37">
        <v>41090</v>
      </c>
      <c r="L69" s="24">
        <v>535</v>
      </c>
      <c r="M69" s="24" t="s">
        <v>143</v>
      </c>
      <c r="N69" s="38">
        <v>760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29</v>
      </c>
      <c r="F70" s="1">
        <v>402.4</v>
      </c>
      <c r="G70" s="27">
        <v>14213.5</v>
      </c>
      <c r="H70" s="27">
        <v>1421.35</v>
      </c>
      <c r="I70" s="37">
        <v>40295</v>
      </c>
      <c r="J70" s="37">
        <v>41090</v>
      </c>
      <c r="K70" s="37">
        <v>41090</v>
      </c>
      <c r="L70" s="24">
        <v>535</v>
      </c>
      <c r="M70" s="24" t="s">
        <v>59</v>
      </c>
      <c r="N70" s="38">
        <v>795</v>
      </c>
      <c r="O70" s="38"/>
      <c r="P70" s="38"/>
      <c r="Q70" s="38"/>
      <c r="R70" s="38"/>
    </row>
    <row r="71" spans="2:18" s="2" customFormat="1" ht="11.25">
      <c r="B71" s="53" t="s">
        <v>146</v>
      </c>
      <c r="C71" s="51" t="s">
        <v>51</v>
      </c>
      <c r="D71" s="2" t="s">
        <v>147</v>
      </c>
      <c r="E71" s="1">
        <v>30</v>
      </c>
      <c r="F71" s="1">
        <v>506.4</v>
      </c>
      <c r="G71" s="27">
        <v>17550.75</v>
      </c>
      <c r="H71" s="27">
        <v>17550.75</v>
      </c>
      <c r="I71" s="37">
        <v>40309</v>
      </c>
      <c r="J71" s="37">
        <v>41090</v>
      </c>
      <c r="K71" s="37">
        <v>41090</v>
      </c>
      <c r="L71" s="24">
        <v>535</v>
      </c>
      <c r="M71" s="24" t="s">
        <v>148</v>
      </c>
      <c r="N71" s="38">
        <v>781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47</v>
      </c>
      <c r="F72" s="1">
        <v>665.8</v>
      </c>
      <c r="G72" s="27">
        <v>17293.15</v>
      </c>
      <c r="H72" s="27">
        <v>17293.15</v>
      </c>
      <c r="I72" s="37">
        <v>40344</v>
      </c>
      <c r="J72" s="37">
        <v>41090</v>
      </c>
      <c r="K72" s="37">
        <v>41090</v>
      </c>
      <c r="L72" s="24">
        <v>535</v>
      </c>
      <c r="M72" s="24" t="s">
        <v>59</v>
      </c>
      <c r="N72" s="38">
        <v>746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161</v>
      </c>
      <c r="F73" s="1">
        <v>1363</v>
      </c>
      <c r="G73" s="27">
        <v>39012</v>
      </c>
      <c r="H73" s="27">
        <v>3901.2</v>
      </c>
      <c r="I73" s="37">
        <v>40414</v>
      </c>
      <c r="J73" s="37">
        <v>41182</v>
      </c>
      <c r="K73" s="37">
        <v>41182</v>
      </c>
      <c r="L73" s="24">
        <v>627</v>
      </c>
      <c r="M73" s="24" t="s">
        <v>59</v>
      </c>
      <c r="N73" s="38">
        <v>768</v>
      </c>
      <c r="O73" s="38"/>
      <c r="P73" s="38"/>
      <c r="Q73" s="38"/>
      <c r="R73" s="38"/>
    </row>
    <row r="74" spans="2:18" s="2" customFormat="1" ht="11.25">
      <c r="B74" s="53" t="s">
        <v>153</v>
      </c>
      <c r="C74" s="51" t="s">
        <v>51</v>
      </c>
      <c r="D74" s="2" t="s">
        <v>154</v>
      </c>
      <c r="E74" s="1">
        <v>50</v>
      </c>
      <c r="F74" s="1">
        <v>587</v>
      </c>
      <c r="G74" s="27">
        <v>16290.45</v>
      </c>
      <c r="H74" s="27">
        <v>1629.05</v>
      </c>
      <c r="I74" s="37">
        <v>40414</v>
      </c>
      <c r="J74" s="37">
        <v>41182</v>
      </c>
      <c r="K74" s="37">
        <v>41182</v>
      </c>
      <c r="L74" s="24">
        <v>627</v>
      </c>
      <c r="M74" s="24" t="s">
        <v>59</v>
      </c>
      <c r="N74" s="38">
        <v>768</v>
      </c>
      <c r="O74" s="38"/>
      <c r="P74" s="38"/>
      <c r="Q74" s="38"/>
      <c r="R74" s="38"/>
    </row>
    <row r="75" spans="2:18" s="2" customFormat="1" ht="11.25">
      <c r="B75" s="53" t="s">
        <v>155</v>
      </c>
      <c r="C75" s="51" t="s">
        <v>51</v>
      </c>
      <c r="D75" s="2" t="s">
        <v>156</v>
      </c>
      <c r="E75" s="1">
        <v>39</v>
      </c>
      <c r="F75" s="1">
        <v>757.8</v>
      </c>
      <c r="G75" s="27">
        <v>26253.51</v>
      </c>
      <c r="H75" s="27">
        <v>2625.35</v>
      </c>
      <c r="I75" s="37">
        <v>40456</v>
      </c>
      <c r="J75" s="37">
        <v>41182</v>
      </c>
      <c r="K75" s="37">
        <v>41182</v>
      </c>
      <c r="L75" s="24">
        <v>627</v>
      </c>
      <c r="M75" s="24" t="s">
        <v>56</v>
      </c>
      <c r="N75" s="38">
        <v>726</v>
      </c>
      <c r="O75" s="38"/>
      <c r="P75" s="38"/>
      <c r="Q75" s="38"/>
      <c r="R75" s="38"/>
    </row>
    <row r="76" spans="2:18" s="2" customFormat="1" ht="11.25">
      <c r="B76" s="53" t="s">
        <v>157</v>
      </c>
      <c r="C76" s="51" t="s">
        <v>51</v>
      </c>
      <c r="D76" s="2" t="s">
        <v>158</v>
      </c>
      <c r="E76" s="1">
        <v>91</v>
      </c>
      <c r="F76" s="1">
        <v>1978.8</v>
      </c>
      <c r="G76" s="27">
        <v>136479.25</v>
      </c>
      <c r="H76" s="27">
        <v>125560.91</v>
      </c>
      <c r="I76" s="37">
        <v>40392</v>
      </c>
      <c r="J76" s="37">
        <v>41182</v>
      </c>
      <c r="K76" s="37">
        <v>41182</v>
      </c>
      <c r="L76" s="24">
        <v>627</v>
      </c>
      <c r="M76" s="24" t="s">
        <v>159</v>
      </c>
      <c r="N76" s="38">
        <v>790</v>
      </c>
      <c r="O76" s="38"/>
      <c r="P76" s="38"/>
      <c r="Q76" s="38"/>
      <c r="R76" s="38"/>
    </row>
    <row r="77" spans="2:18" s="2" customFormat="1" ht="11.25">
      <c r="B77" s="53" t="s">
        <v>160</v>
      </c>
      <c r="C77" s="51" t="s">
        <v>51</v>
      </c>
      <c r="D77" s="2" t="s">
        <v>161</v>
      </c>
      <c r="E77" s="1">
        <v>66</v>
      </c>
      <c r="F77" s="1">
        <v>812.6</v>
      </c>
      <c r="G77" s="27">
        <v>47875.3</v>
      </c>
      <c r="H77" s="27">
        <v>25852.66</v>
      </c>
      <c r="I77" s="37">
        <v>40428</v>
      </c>
      <c r="J77" s="37">
        <v>41182</v>
      </c>
      <c r="K77" s="37">
        <v>41182</v>
      </c>
      <c r="L77" s="24">
        <v>627</v>
      </c>
      <c r="M77" s="24" t="s">
        <v>112</v>
      </c>
      <c r="N77" s="38">
        <v>754</v>
      </c>
      <c r="O77" s="38"/>
      <c r="P77" s="38"/>
      <c r="Q77" s="38"/>
      <c r="R77" s="38"/>
    </row>
    <row r="78" spans="2:18" s="2" customFormat="1" ht="11.25">
      <c r="B78" s="53" t="s">
        <v>162</v>
      </c>
      <c r="C78" s="51" t="s">
        <v>51</v>
      </c>
      <c r="D78" s="2" t="s">
        <v>163</v>
      </c>
      <c r="E78" s="1">
        <v>132</v>
      </c>
      <c r="F78" s="1">
        <v>3156.2</v>
      </c>
      <c r="G78" s="27">
        <v>107534.2</v>
      </c>
      <c r="H78" s="27">
        <v>10753.42</v>
      </c>
      <c r="I78" s="37">
        <v>40392</v>
      </c>
      <c r="J78" s="37">
        <v>41182</v>
      </c>
      <c r="K78" s="37">
        <v>41182</v>
      </c>
      <c r="L78" s="24">
        <v>627</v>
      </c>
      <c r="M78" s="24" t="s">
        <v>59</v>
      </c>
      <c r="N78" s="38">
        <v>790</v>
      </c>
      <c r="O78" s="38"/>
      <c r="P78" s="38"/>
      <c r="Q78" s="38"/>
      <c r="R78" s="38"/>
    </row>
    <row r="79" spans="2:18" s="2" customFormat="1" ht="11.25">
      <c r="B79" s="53" t="s">
        <v>164</v>
      </c>
      <c r="C79" s="51" t="s">
        <v>51</v>
      </c>
      <c r="D79" s="2" t="s">
        <v>165</v>
      </c>
      <c r="E79" s="1">
        <v>13</v>
      </c>
      <c r="F79" s="1">
        <v>170</v>
      </c>
      <c r="G79" s="27">
        <v>1494</v>
      </c>
      <c r="H79" s="27">
        <v>149.4</v>
      </c>
      <c r="I79" s="37">
        <v>40380</v>
      </c>
      <c r="J79" s="37">
        <v>41182</v>
      </c>
      <c r="K79" s="37">
        <v>41182</v>
      </c>
      <c r="L79" s="24">
        <v>627</v>
      </c>
      <c r="M79" s="24" t="s">
        <v>62</v>
      </c>
      <c r="N79" s="38">
        <v>802</v>
      </c>
      <c r="O79" s="38"/>
      <c r="P79" s="38"/>
      <c r="Q79" s="38"/>
      <c r="R79" s="38"/>
    </row>
    <row r="80" spans="2:18" s="2" customFormat="1" ht="11.25">
      <c r="B80" s="53" t="s">
        <v>166</v>
      </c>
      <c r="C80" s="51" t="s">
        <v>51</v>
      </c>
      <c r="D80" s="2" t="s">
        <v>167</v>
      </c>
      <c r="E80" s="1">
        <v>22</v>
      </c>
      <c r="F80" s="1">
        <v>564.6</v>
      </c>
      <c r="G80" s="27">
        <v>20705.7</v>
      </c>
      <c r="H80" s="27">
        <v>2070.57</v>
      </c>
      <c r="I80" s="37">
        <v>40442</v>
      </c>
      <c r="J80" s="37">
        <v>41182</v>
      </c>
      <c r="K80" s="37">
        <v>41182</v>
      </c>
      <c r="L80" s="24">
        <v>627</v>
      </c>
      <c r="M80" s="24" t="s">
        <v>78</v>
      </c>
      <c r="N80" s="38">
        <v>740</v>
      </c>
      <c r="O80" s="38"/>
      <c r="P80" s="38"/>
      <c r="Q80" s="38"/>
      <c r="R80" s="38"/>
    </row>
    <row r="81" spans="2:18" s="2" customFormat="1" ht="11.25">
      <c r="B81" s="53" t="s">
        <v>168</v>
      </c>
      <c r="C81" s="51" t="s">
        <v>51</v>
      </c>
      <c r="D81" s="2" t="s">
        <v>169</v>
      </c>
      <c r="E81" s="1">
        <v>51</v>
      </c>
      <c r="F81" s="1">
        <v>1129</v>
      </c>
      <c r="G81" s="27">
        <v>36503.94</v>
      </c>
      <c r="H81" s="27">
        <v>3650.39</v>
      </c>
      <c r="I81" s="37">
        <v>40400</v>
      </c>
      <c r="J81" s="37">
        <v>41182</v>
      </c>
      <c r="K81" s="37">
        <v>41182</v>
      </c>
      <c r="L81" s="24">
        <v>627</v>
      </c>
      <c r="M81" s="24" t="s">
        <v>56</v>
      </c>
      <c r="N81" s="38">
        <v>782</v>
      </c>
      <c r="O81" s="38"/>
      <c r="P81" s="38"/>
      <c r="Q81" s="38"/>
      <c r="R81" s="38"/>
    </row>
    <row r="82" spans="2:18" s="2" customFormat="1" ht="11.25">
      <c r="B82" s="53" t="s">
        <v>170</v>
      </c>
      <c r="C82" s="51" t="s">
        <v>51</v>
      </c>
      <c r="D82" s="2" t="s">
        <v>171</v>
      </c>
      <c r="E82" s="1">
        <v>114</v>
      </c>
      <c r="F82" s="1">
        <v>2091.8</v>
      </c>
      <c r="G82" s="27">
        <v>81366.46</v>
      </c>
      <c r="H82" s="27">
        <v>81366.46</v>
      </c>
      <c r="I82" s="37">
        <v>40414</v>
      </c>
      <c r="J82" s="37">
        <v>41182</v>
      </c>
      <c r="K82" s="37">
        <v>41182</v>
      </c>
      <c r="L82" s="24">
        <v>627</v>
      </c>
      <c r="M82" s="24" t="s">
        <v>59</v>
      </c>
      <c r="N82" s="38">
        <v>768</v>
      </c>
      <c r="O82" s="38"/>
      <c r="P82" s="38"/>
      <c r="Q82" s="38"/>
      <c r="R82" s="38"/>
    </row>
    <row r="83" spans="2:18" s="2" customFormat="1" ht="11.25">
      <c r="B83" s="53" t="s">
        <v>172</v>
      </c>
      <c r="C83" s="51" t="s">
        <v>51</v>
      </c>
      <c r="D83" s="2" t="s">
        <v>173</v>
      </c>
      <c r="E83" s="1">
        <v>55</v>
      </c>
      <c r="F83" s="1">
        <v>1035</v>
      </c>
      <c r="G83" s="27">
        <v>54146.47</v>
      </c>
      <c r="H83" s="27">
        <v>54146.47</v>
      </c>
      <c r="I83" s="37">
        <v>40469</v>
      </c>
      <c r="J83" s="37">
        <v>41274</v>
      </c>
      <c r="K83" s="37">
        <v>41274</v>
      </c>
      <c r="L83" s="24">
        <v>719</v>
      </c>
      <c r="M83" s="24" t="s">
        <v>174</v>
      </c>
      <c r="N83" s="38">
        <v>805</v>
      </c>
      <c r="O83" s="38"/>
      <c r="P83" s="38"/>
      <c r="Q83" s="38"/>
      <c r="R83" s="38"/>
    </row>
    <row r="84" spans="2:18" s="2" customFormat="1" ht="11.25">
      <c r="B84" s="53" t="s">
        <v>175</v>
      </c>
      <c r="C84" s="51" t="s">
        <v>51</v>
      </c>
      <c r="D84" s="2" t="s">
        <v>176</v>
      </c>
      <c r="E84" s="1">
        <v>56</v>
      </c>
      <c r="F84" s="1">
        <v>1264.2</v>
      </c>
      <c r="G84" s="27">
        <v>38343.45</v>
      </c>
      <c r="H84" s="27">
        <v>38343.5</v>
      </c>
      <c r="I84" s="37">
        <v>40465</v>
      </c>
      <c r="J84" s="37">
        <v>41274</v>
      </c>
      <c r="K84" s="37">
        <v>41274</v>
      </c>
      <c r="L84" s="24">
        <v>719</v>
      </c>
      <c r="M84" s="24" t="s">
        <v>59</v>
      </c>
      <c r="N84" s="38">
        <v>809</v>
      </c>
      <c r="O84" s="38"/>
      <c r="P84" s="38"/>
      <c r="Q84" s="38"/>
      <c r="R84" s="38"/>
    </row>
    <row r="85" spans="2:18" s="2" customFormat="1" ht="11.25">
      <c r="B85" s="53" t="s">
        <v>177</v>
      </c>
      <c r="C85" s="51" t="s">
        <v>51</v>
      </c>
      <c r="D85" s="2" t="s">
        <v>178</v>
      </c>
      <c r="E85" s="1">
        <v>94</v>
      </c>
      <c r="F85" s="1">
        <v>1661.4</v>
      </c>
      <c r="G85" s="27">
        <v>58053.2</v>
      </c>
      <c r="H85" s="27">
        <v>5805.32</v>
      </c>
      <c r="I85" s="37">
        <v>40529</v>
      </c>
      <c r="J85" s="37">
        <v>41274</v>
      </c>
      <c r="K85" s="37">
        <v>41274</v>
      </c>
      <c r="L85" s="24">
        <v>719</v>
      </c>
      <c r="M85" s="24" t="s">
        <v>148</v>
      </c>
      <c r="N85" s="38">
        <v>745</v>
      </c>
      <c r="O85" s="38"/>
      <c r="P85" s="38"/>
      <c r="Q85" s="38"/>
      <c r="R85" s="38"/>
    </row>
    <row r="86" spans="2:18" s="2" customFormat="1" ht="11.25">
      <c r="B86" s="53" t="s">
        <v>179</v>
      </c>
      <c r="C86" s="51" t="s">
        <v>51</v>
      </c>
      <c r="D86" s="2" t="s">
        <v>180</v>
      </c>
      <c r="E86" s="1">
        <v>99</v>
      </c>
      <c r="F86" s="1">
        <v>2213</v>
      </c>
      <c r="G86" s="27">
        <v>159065</v>
      </c>
      <c r="H86" s="27">
        <v>15906.5</v>
      </c>
      <c r="I86" s="37">
        <v>40529</v>
      </c>
      <c r="J86" s="37">
        <v>41274</v>
      </c>
      <c r="K86" s="37">
        <v>41274</v>
      </c>
      <c r="L86" s="24">
        <v>719</v>
      </c>
      <c r="M86" s="24" t="s">
        <v>181</v>
      </c>
      <c r="N86" s="38">
        <v>745</v>
      </c>
      <c r="O86" s="38"/>
      <c r="P86" s="38"/>
      <c r="Q86" s="38"/>
      <c r="R86" s="38"/>
    </row>
    <row r="87" spans="2:18" s="2" customFormat="1" ht="11.25">
      <c r="B87" s="53" t="s">
        <v>182</v>
      </c>
      <c r="C87" s="51" t="s">
        <v>51</v>
      </c>
      <c r="D87" s="2" t="s">
        <v>183</v>
      </c>
      <c r="E87" s="1">
        <v>52</v>
      </c>
      <c r="F87" s="1">
        <v>392</v>
      </c>
      <c r="G87" s="27">
        <v>18726.69</v>
      </c>
      <c r="H87" s="27">
        <v>1872.67</v>
      </c>
      <c r="I87" s="37">
        <v>40492</v>
      </c>
      <c r="J87" s="37">
        <v>41274</v>
      </c>
      <c r="K87" s="37">
        <v>41274</v>
      </c>
      <c r="L87" s="24">
        <v>719</v>
      </c>
      <c r="M87" s="24" t="s">
        <v>83</v>
      </c>
      <c r="N87" s="38">
        <v>782</v>
      </c>
      <c r="O87" s="38"/>
      <c r="P87" s="38"/>
      <c r="Q87" s="38"/>
      <c r="R87" s="38"/>
    </row>
    <row r="88" spans="2:18" s="2" customFormat="1" ht="11.25">
      <c r="B88" s="53" t="s">
        <v>184</v>
      </c>
      <c r="C88" s="51" t="s">
        <v>51</v>
      </c>
      <c r="D88" s="2" t="s">
        <v>185</v>
      </c>
      <c r="E88" s="1">
        <v>47</v>
      </c>
      <c r="F88" s="1">
        <v>1126.6</v>
      </c>
      <c r="G88" s="27">
        <v>42141.1</v>
      </c>
      <c r="H88" s="27">
        <v>4214.11</v>
      </c>
      <c r="I88" s="37">
        <v>40548</v>
      </c>
      <c r="J88" s="37">
        <v>41274</v>
      </c>
      <c r="K88" s="37">
        <v>41274</v>
      </c>
      <c r="L88" s="24">
        <v>719</v>
      </c>
      <c r="M88" s="24" t="s">
        <v>96</v>
      </c>
      <c r="N88" s="38">
        <v>726</v>
      </c>
      <c r="O88" s="38"/>
      <c r="P88" s="38"/>
      <c r="Q88" s="38"/>
      <c r="R88" s="38"/>
    </row>
    <row r="89" spans="2:18" s="2" customFormat="1" ht="11.25">
      <c r="B89" s="53" t="s">
        <v>186</v>
      </c>
      <c r="C89" s="51" t="s">
        <v>51</v>
      </c>
      <c r="D89" s="2" t="s">
        <v>187</v>
      </c>
      <c r="E89" s="1">
        <v>86</v>
      </c>
      <c r="F89" s="1">
        <v>853.6</v>
      </c>
      <c r="G89" s="27">
        <v>21061.9</v>
      </c>
      <c r="H89" s="27">
        <v>2106.19</v>
      </c>
      <c r="I89" s="37">
        <v>40548</v>
      </c>
      <c r="J89" s="37">
        <v>41274</v>
      </c>
      <c r="K89" s="37">
        <v>41274</v>
      </c>
      <c r="L89" s="24">
        <v>719</v>
      </c>
      <c r="M89" s="24" t="s">
        <v>59</v>
      </c>
      <c r="N89" s="38">
        <v>726</v>
      </c>
      <c r="O89" s="38"/>
      <c r="P89" s="38"/>
      <c r="Q89" s="38"/>
      <c r="R89" s="38"/>
    </row>
    <row r="90" spans="2:18" s="2" customFormat="1" ht="11.25">
      <c r="B90" s="53" t="s">
        <v>188</v>
      </c>
      <c r="C90" s="51" t="s">
        <v>51</v>
      </c>
      <c r="D90" s="2" t="s">
        <v>189</v>
      </c>
      <c r="E90" s="1">
        <v>197</v>
      </c>
      <c r="F90" s="1">
        <v>2351.4</v>
      </c>
      <c r="G90" s="27">
        <v>85501.18</v>
      </c>
      <c r="H90" s="27">
        <v>8550.11</v>
      </c>
      <c r="I90" s="37">
        <v>40548</v>
      </c>
      <c r="J90" s="37">
        <v>41274</v>
      </c>
      <c r="K90" s="37">
        <v>41274</v>
      </c>
      <c r="L90" s="24">
        <v>719</v>
      </c>
      <c r="M90" s="24" t="s">
        <v>56</v>
      </c>
      <c r="N90" s="38">
        <v>726</v>
      </c>
      <c r="O90" s="38"/>
      <c r="P90" s="38"/>
      <c r="Q90" s="38"/>
      <c r="R90" s="38"/>
    </row>
    <row r="91" spans="2:18" s="2" customFormat="1" ht="11.25">
      <c r="B91" s="53" t="s">
        <v>190</v>
      </c>
      <c r="C91" s="51" t="s">
        <v>51</v>
      </c>
      <c r="D91" s="2" t="s">
        <v>191</v>
      </c>
      <c r="E91" s="1">
        <v>9</v>
      </c>
      <c r="F91" s="1">
        <v>75.4</v>
      </c>
      <c r="G91" s="27">
        <v>1578</v>
      </c>
      <c r="H91" s="27">
        <v>158</v>
      </c>
      <c r="I91" s="37">
        <v>40477</v>
      </c>
      <c r="J91" s="37">
        <v>41274</v>
      </c>
      <c r="K91" s="37">
        <v>41274</v>
      </c>
      <c r="L91" s="24">
        <v>719</v>
      </c>
      <c r="M91" s="24" t="s">
        <v>68</v>
      </c>
      <c r="N91" s="38">
        <v>797</v>
      </c>
      <c r="O91" s="38"/>
      <c r="P91" s="38"/>
      <c r="Q91" s="38"/>
      <c r="R91" s="38"/>
    </row>
    <row r="92" spans="2:18" s="2" customFormat="1" ht="11.25">
      <c r="B92" s="53" t="s">
        <v>192</v>
      </c>
      <c r="C92" s="51" t="s">
        <v>51</v>
      </c>
      <c r="D92" s="2" t="s">
        <v>193</v>
      </c>
      <c r="E92" s="1">
        <v>195</v>
      </c>
      <c r="F92" s="1">
        <v>3710</v>
      </c>
      <c r="G92" s="27">
        <v>250760.06</v>
      </c>
      <c r="H92" s="27">
        <v>25076.01</v>
      </c>
      <c r="I92" s="37">
        <v>40477</v>
      </c>
      <c r="J92" s="37">
        <v>41274</v>
      </c>
      <c r="K92" s="37">
        <v>41274</v>
      </c>
      <c r="L92" s="24">
        <v>719</v>
      </c>
      <c r="M92" s="24" t="s">
        <v>194</v>
      </c>
      <c r="N92" s="38">
        <v>797</v>
      </c>
      <c r="O92" s="38"/>
      <c r="P92" s="38"/>
      <c r="Q92" s="38"/>
      <c r="R92" s="38"/>
    </row>
    <row r="93" spans="2:18" s="2" customFormat="1" ht="11.25">
      <c r="B93" s="53" t="s">
        <v>195</v>
      </c>
      <c r="C93" s="51" t="s">
        <v>51</v>
      </c>
      <c r="D93" s="2" t="s">
        <v>196</v>
      </c>
      <c r="E93" s="1">
        <v>50</v>
      </c>
      <c r="F93" s="1">
        <v>1561</v>
      </c>
      <c r="G93" s="27">
        <v>132660.73</v>
      </c>
      <c r="H93" s="27">
        <v>132660.73</v>
      </c>
      <c r="I93" s="37">
        <v>40498</v>
      </c>
      <c r="J93" s="37">
        <v>41274</v>
      </c>
      <c r="K93" s="37">
        <v>41274</v>
      </c>
      <c r="L93" s="24">
        <v>719</v>
      </c>
      <c r="M93" s="24" t="s">
        <v>59</v>
      </c>
      <c r="N93" s="38">
        <v>776</v>
      </c>
      <c r="O93" s="38"/>
      <c r="P93" s="38"/>
      <c r="Q93" s="38"/>
      <c r="R93" s="38"/>
    </row>
    <row r="94" spans="2:18" s="2" customFormat="1" ht="11.25">
      <c r="B94" s="53" t="s">
        <v>197</v>
      </c>
      <c r="C94" s="51" t="s">
        <v>51</v>
      </c>
      <c r="D94" s="2" t="s">
        <v>198</v>
      </c>
      <c r="E94" s="1">
        <v>44</v>
      </c>
      <c r="F94" s="1">
        <v>426.6</v>
      </c>
      <c r="G94" s="27">
        <v>15379.31</v>
      </c>
      <c r="H94" s="27">
        <v>1537.93</v>
      </c>
      <c r="I94" s="37">
        <v>40492</v>
      </c>
      <c r="J94" s="37">
        <v>41274</v>
      </c>
      <c r="K94" s="37">
        <v>41274</v>
      </c>
      <c r="L94" s="24">
        <v>719</v>
      </c>
      <c r="M94" s="24" t="s">
        <v>62</v>
      </c>
      <c r="N94" s="38">
        <v>782</v>
      </c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2011-01-14T18:32:32Z</dcterms:modified>
  <cp:category/>
  <cp:version/>
  <cp:contentType/>
  <cp:contentStatus/>
</cp:coreProperties>
</file>