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<sst xmlns="http://schemas.openxmlformats.org/spreadsheetml/2006/main" count="404" uniqueCount="246">
  <si>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</si>
  <si>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</si>
  <si>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</si>
  <si>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</si>
  <si>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</si>
  <si>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</si>
  <si>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</si>
  <si>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</si>
  <si>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</si>
  <si>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</si>
  <si>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</si>
  <si>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</si>
  <si>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</si>
  <si>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</si>
  <si>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</si>
  <si>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</si>
  <si>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</si>
  <si>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</si>
  <si>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</si>
  <si>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</si>
  <si>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</si>
  <si>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</si>
  <si>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</si>
  <si>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</si>
  <si>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</si>
  <si>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</si>
  <si>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</si>
  <si>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</si>
  <si>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</si>
  <si>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</si>
  <si>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</si>
  <si>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</si>
  <si>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</si>
  <si>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</si>
  <si>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</si>
  <si>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</si>
  <si>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</si>
  <si>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</si>
  <si>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</si>
  <si>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</si>
  <si>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</si>
  <si>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</si>
  <si>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</si>
  <si>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</si>
  <si>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</si>
  <si>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</si>
  <si>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</si>
  <si>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</si>
  <si>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</si>
  <si>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</si>
  <si>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410270001</t>
  </si>
  <si>
    <t>1</t>
  </si>
  <si>
    <t>BRACE CREEK PINE</t>
  </si>
  <si>
    <t>ZELLAR HARVESTING</t>
  </si>
  <si>
    <t>410150001</t>
  </si>
  <si>
    <t>CREIGHTON M.C.</t>
  </si>
  <si>
    <t>R &amp; R FOR/PRO</t>
  </si>
  <si>
    <t>410150101</t>
  </si>
  <si>
    <t>FLETCHERS SWAMP</t>
  </si>
  <si>
    <t>ZELLAR EXCAVATING COMPANY</t>
  </si>
  <si>
    <t>410279901</t>
  </si>
  <si>
    <t>FOURNIER ROAD REVISITED</t>
  </si>
  <si>
    <t>MAGNUM POST</t>
  </si>
  <si>
    <t>410210101</t>
  </si>
  <si>
    <t>FOX JINX JACK PINE</t>
  </si>
  <si>
    <t>WJZ &amp; SONS HARVESTING, INC.</t>
  </si>
  <si>
    <t>410220101</t>
  </si>
  <si>
    <t>MEAD CREEK EVERGREEN</t>
  </si>
  <si>
    <t>SHEPARD'S FORESTRY ENT., INC.</t>
  </si>
  <si>
    <t>410110001</t>
  </si>
  <si>
    <t>MELSTRAND MAPLE</t>
  </si>
  <si>
    <t>NORTHERN MICHIGAN VENEERS INC</t>
  </si>
  <si>
    <t>410390101</t>
  </si>
  <si>
    <t>PB &amp; J SALE</t>
  </si>
  <si>
    <t>410289801</t>
  </si>
  <si>
    <t>SPRAY CREEK COMPLEX</t>
  </si>
  <si>
    <t>BESSE FOREST PRODUCTS</t>
  </si>
  <si>
    <t>410199801</t>
  </si>
  <si>
    <t>WORCHESTER LAKE HARDWOODS</t>
  </si>
  <si>
    <t>STEVE SCHUIRMANN</t>
  </si>
  <si>
    <t>410200101</t>
  </si>
  <si>
    <t>ALDRICH LAKE COMPLEX</t>
  </si>
  <si>
    <t>T-N-T TIMBER PRODUCERS INC</t>
  </si>
  <si>
    <t>410410001</t>
  </si>
  <si>
    <t>GRAND MARAIS HARDWOOD</t>
  </si>
  <si>
    <t>410310101</t>
  </si>
  <si>
    <t>HIGH ROLLWAYS RED PINE</t>
  </si>
  <si>
    <t>GIGUERE LOGGING, INC.</t>
  </si>
  <si>
    <t>410380001</t>
  </si>
  <si>
    <t>HURRICANE SIGN PINE</t>
  </si>
  <si>
    <t>410330001</t>
  </si>
  <si>
    <t>NOBLE HARDWOODS</t>
  </si>
  <si>
    <t>410360001</t>
  </si>
  <si>
    <t>STANLEY LAKE SOFTWD. COMPLEX</t>
  </si>
  <si>
    <t>410089601</t>
  </si>
  <si>
    <t>2</t>
  </si>
  <si>
    <t>SUCKER RIVER SALE</t>
  </si>
  <si>
    <t>LAKOSKY, JOE</t>
  </si>
  <si>
    <t>410320101</t>
  </si>
  <si>
    <t>THE BIG 450 SWITCH</t>
  </si>
  <si>
    <t>SPENCER FOREST PRODUCTS</t>
  </si>
  <si>
    <t>410300101</t>
  </si>
  <si>
    <t>THE DANKO SALE</t>
  </si>
  <si>
    <t>410250201</t>
  </si>
  <si>
    <t>2 BUCK PINE</t>
  </si>
  <si>
    <t>410169901</t>
  </si>
  <si>
    <t>BULLOCK BIRD RANCH</t>
  </si>
  <si>
    <t>410170201</t>
  </si>
  <si>
    <t>CAMP 3 MAPLE</t>
  </si>
  <si>
    <t>TIMBER PRODUCTS COMPANY</t>
  </si>
  <si>
    <t>410180201</t>
  </si>
  <si>
    <t>COOKS GRADE BIRCH</t>
  </si>
  <si>
    <t>410100101</t>
  </si>
  <si>
    <t>CREIGHTON RIVER MIX</t>
  </si>
  <si>
    <t>410080402</t>
  </si>
  <si>
    <t>DEER YARD 2004</t>
  </si>
  <si>
    <t>MI-DOC - CAMP CUSINO</t>
  </si>
  <si>
    <t>410010201</t>
  </si>
  <si>
    <t>EDGE HARDWOODS</t>
  </si>
  <si>
    <t>410080301</t>
  </si>
  <si>
    <t>ENCLOSURE JACK PINE</t>
  </si>
  <si>
    <t>POMEROY FOREST PRODUCTS, INC.</t>
  </si>
  <si>
    <t>410230101</t>
  </si>
  <si>
    <t>KRUMMICH ROAD CONTRACT</t>
  </si>
  <si>
    <t>BOSANIC, JOSEPH</t>
  </si>
  <si>
    <t>410360201</t>
  </si>
  <si>
    <t>MUD CREEK MIX</t>
  </si>
  <si>
    <t>410340201</t>
  </si>
  <si>
    <t>RETURN OF JOLLY RD</t>
  </si>
  <si>
    <t>KORENICH LOGGING</t>
  </si>
  <si>
    <t>410090402</t>
  </si>
  <si>
    <t>RILEY ROAD DOC</t>
  </si>
  <si>
    <t>410080201</t>
  </si>
  <si>
    <t>RIVER ROAD ASPEN</t>
  </si>
  <si>
    <t>LAWRENCE ALDRICH &amp; SONS INC.</t>
  </si>
  <si>
    <t>410170301</t>
  </si>
  <si>
    <t>SALVAGE JACK PINE</t>
  </si>
  <si>
    <t>410160201</t>
  </si>
  <si>
    <t>SMITH LAKE HARDWOOD</t>
  </si>
  <si>
    <t>CLIFFORD COTA WOODS WORK</t>
  </si>
  <si>
    <t>410310201</t>
  </si>
  <si>
    <t>SOUTH CREIGHTON ASPEN</t>
  </si>
  <si>
    <t>410160101</t>
  </si>
  <si>
    <t>WEST BRANCH MARSH</t>
  </si>
  <si>
    <t>410190201</t>
  </si>
  <si>
    <t>WEST BRANCH WHITE PINE</t>
  </si>
  <si>
    <t>410210201</t>
  </si>
  <si>
    <t>COOKS SCHOOL HARDWOODS</t>
  </si>
  <si>
    <t>L&amp;L FOREST PRODUCTS INC.</t>
  </si>
  <si>
    <t>410090302</t>
  </si>
  <si>
    <t>DOC BIRCH 2</t>
  </si>
  <si>
    <t>410250301</t>
  </si>
  <si>
    <t>DRIGGS REFUGE PINE</t>
  </si>
  <si>
    <t>410300201</t>
  </si>
  <si>
    <t>FRED'S PINE</t>
  </si>
  <si>
    <t>LAWRENCE ALDRICH &amp; SONS, INC.</t>
  </si>
  <si>
    <t>410050201</t>
  </si>
  <si>
    <t>HICKEY CREEK CONTRACTORS</t>
  </si>
  <si>
    <t>410200201</t>
  </si>
  <si>
    <t>HIGHWATER PINE</t>
  </si>
  <si>
    <t>410250101</t>
  </si>
  <si>
    <t>MARSH CREEK CONTRACT</t>
  </si>
  <si>
    <t>410150201</t>
  </si>
  <si>
    <t>MELSTRAND TT HARDWOODS</t>
  </si>
  <si>
    <t>410030101</t>
  </si>
  <si>
    <t>MORE DRIGGS PINE</t>
  </si>
  <si>
    <t>410090201</t>
  </si>
  <si>
    <t>RIVER ROAD HARDWOODS</t>
  </si>
  <si>
    <t>410100301</t>
  </si>
  <si>
    <t>S.CREIGHTON 2-11</t>
  </si>
  <si>
    <t>410260201</t>
  </si>
  <si>
    <t>SMITH LAKE RED PINE</t>
  </si>
  <si>
    <t>410140301</t>
  </si>
  <si>
    <t>STAR FURRY ASPEN</t>
  </si>
  <si>
    <t>ROY NELSON JR &amp; SON FOR. PROD.</t>
  </si>
  <si>
    <t>410070301</t>
  </si>
  <si>
    <t>TURKEY TRACK ASPEN</t>
  </si>
  <si>
    <t>410060301</t>
  </si>
  <si>
    <t>16-19 L.Y.P</t>
  </si>
  <si>
    <t>BELL TIMBER INC</t>
  </si>
  <si>
    <t>410110201</t>
  </si>
  <si>
    <t>DRIGGS BURRIED CORNER</t>
  </si>
  <si>
    <t>410350201</t>
  </si>
  <si>
    <t>FROZEN LEG SUNKEN SLED PINE</t>
  </si>
  <si>
    <t>410270201</t>
  </si>
  <si>
    <t>HUDSON FOX COMPLEX</t>
  </si>
  <si>
    <t>410290201</t>
  </si>
  <si>
    <t>LAST SHOT ASPEN</t>
  </si>
  <si>
    <t>410180301</t>
  </si>
  <si>
    <t>M-28 ASPEN</t>
  </si>
  <si>
    <t>JEFF GUDWER FOREST PRODUCTS</t>
  </si>
  <si>
    <t>410200301</t>
  </si>
  <si>
    <t>MOOSE 2 SPRUCE</t>
  </si>
  <si>
    <t>410280201</t>
  </si>
  <si>
    <t>MPC HARDWOODS</t>
  </si>
  <si>
    <t>MANTHEI, INC.</t>
  </si>
  <si>
    <t>410230301</t>
  </si>
  <si>
    <t>NORTH FORTY PINE</t>
  </si>
  <si>
    <t>410110301</t>
  </si>
  <si>
    <t>OUTHOUSE ASPEN</t>
  </si>
  <si>
    <t>410020301</t>
  </si>
  <si>
    <t>PREACHER LAKE HARDWOOD</t>
  </si>
  <si>
    <t>S.D.WARREN SERVICES CO</t>
  </si>
  <si>
    <t>410240301</t>
  </si>
  <si>
    <t>RED HOT PINE</t>
  </si>
  <si>
    <t>410280301</t>
  </si>
  <si>
    <t>SAND PIT PINE</t>
  </si>
  <si>
    <t>410350301</t>
  </si>
  <si>
    <t>BIG DEAL PINE</t>
  </si>
  <si>
    <t>LAFLEUR FOREST PRODUCTS</t>
  </si>
  <si>
    <t>410020402</t>
  </si>
  <si>
    <t>DOC KINGSTON LAKE</t>
  </si>
  <si>
    <t>410380301</t>
  </si>
  <si>
    <t>HOLLAND DITCH CONIFERS</t>
  </si>
  <si>
    <t>410260301</t>
  </si>
  <si>
    <t>HURRICANE DRUMMING PINE</t>
  </si>
  <si>
    <t>410390301</t>
  </si>
  <si>
    <t>PINE IN THE DUTCH</t>
  </si>
  <si>
    <t>410240201</t>
  </si>
  <si>
    <t>SUNKEN ROTTEN DECKS</t>
  </si>
  <si>
    <t>410320301</t>
  </si>
  <si>
    <t>WESTSHORE RED PINE</t>
  </si>
  <si>
    <t>410290301</t>
  </si>
  <si>
    <t>CARLEY'S CORNER HARDWOODS</t>
  </si>
  <si>
    <t>410010301</t>
  </si>
  <si>
    <t>HAW II RE-DO</t>
  </si>
  <si>
    <t>410120301</t>
  </si>
  <si>
    <t>OLEO DOWN UNDER</t>
  </si>
  <si>
    <t>410130201</t>
  </si>
  <si>
    <t>STAR CREEK HARDWOODS</t>
  </si>
  <si>
    <t>410430301</t>
  </si>
  <si>
    <t>WEST 188 HARDWOODS</t>
  </si>
  <si>
    <t>410300301</t>
  </si>
  <si>
    <t>DANAHER STAR RED PINE</t>
  </si>
  <si>
    <t>410340301</t>
  </si>
  <si>
    <t>ECKLUND 23 HARDWOODS</t>
  </si>
  <si>
    <t>410400301</t>
  </si>
  <si>
    <t>ECKLUND SOFTWOODS</t>
  </si>
  <si>
    <t>LOUISIANA PACIFIC CORP.</t>
  </si>
  <si>
    <t>410310301</t>
  </si>
  <si>
    <t>MELSTRAND RIDGED HARDWOODS</t>
  </si>
  <si>
    <t>410420301</t>
  </si>
  <si>
    <t>OLD SENEY ROAD HARDWOOD</t>
  </si>
  <si>
    <t>410410301</t>
  </si>
  <si>
    <t>S. DRIGGS BOUNDARY</t>
  </si>
  <si>
    <t xml:space="preserve">                                  as of May 12,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</si>
</sst>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10012.5</v>
      </c>
      <c r="L17" s="30"/>
    </row>
    <row r="18" spans="4:12" ht="12.75">
      <c r="D18" s="12" t="s">
        <v>37</v>
      </c>
      <c r="G18" s="21">
        <f>DSUM(DATABASE,5,U15:U16)</f>
        <v>124561.60000000002</v>
      </c>
      <c r="L18" s="30"/>
    </row>
    <row r="19" spans="4:12" ht="12.75">
      <c r="D19" s="12" t="s">
        <v>34</v>
      </c>
      <c r="G19" s="18">
        <f>DSUM(DATABASE,6,V15:V16)</f>
        <v>5386583.740000001</v>
      </c>
      <c r="L19" s="30"/>
    </row>
    <row r="20" spans="4:12" ht="12.75">
      <c r="D20" s="12" t="s">
        <v>38</v>
      </c>
      <c r="G20" s="18">
        <f>DSUM(DATABASE,7,W15:W16)</f>
        <v>2224898.139999999</v>
      </c>
      <c r="L20" s="30"/>
    </row>
    <row r="21" spans="4:12" ht="12.75">
      <c r="D21" s="12" t="s">
        <v>35</v>
      </c>
      <c r="E21" s="22"/>
      <c r="F21" s="22"/>
      <c r="G21" s="18">
        <f>+G19-G20</f>
        <v>3161685.600000002</v>
      </c>
      <c r="L21" s="30"/>
    </row>
    <row r="22" spans="4:12" ht="12.75">
      <c r="D22" s="12" t="s">
        <v>44</v>
      </c>
      <c r="E22" s="22"/>
      <c r="F22" s="22"/>
      <c r="G22" s="45">
        <f>+G20/G19</f>
        <v>0.4130443797760394</v>
      </c>
      <c r="L22" s="30"/>
    </row>
    <row r="23" spans="4:12" ht="12.75">
      <c r="D23" s="12" t="s">
        <v>40</v>
      </c>
      <c r="E23" s="22"/>
      <c r="F23" s="22"/>
      <c r="G23" s="59">
        <v>38119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3.178616772469095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206</v>
      </c>
      <c r="F31" s="1">
        <v>3202</v>
      </c>
      <c r="G31" s="37">
        <v>176178.65</v>
      </c>
      <c r="H31" s="37">
        <v>79280.38</v>
      </c>
      <c r="I31" s="47">
        <v>37133</v>
      </c>
      <c r="J31" s="47">
        <v>38168</v>
      </c>
      <c r="K31" s="47">
        <v>38168</v>
      </c>
      <c r="L31" s="30">
        <v>-42</v>
      </c>
      <c r="M31" s="30" t="s">
        <v>53</v>
      </c>
      <c r="N31" s="48">
        <v>1035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75</v>
      </c>
      <c r="F32" s="1">
        <v>1091</v>
      </c>
      <c r="G32" s="37">
        <v>12874.1</v>
      </c>
      <c r="H32" s="37">
        <v>12874.1</v>
      </c>
      <c r="I32" s="47">
        <v>36690</v>
      </c>
      <c r="J32" s="47">
        <v>37802</v>
      </c>
      <c r="K32" s="47">
        <v>38168</v>
      </c>
      <c r="L32" s="30">
        <v>-42</v>
      </c>
      <c r="M32" s="30" t="s">
        <v>56</v>
      </c>
      <c r="N32" s="48">
        <v>1478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21</v>
      </c>
      <c r="F33" s="1">
        <v>633</v>
      </c>
      <c r="G33" s="37">
        <v>17855.72</v>
      </c>
      <c r="H33" s="37">
        <v>17855.72</v>
      </c>
      <c r="I33" s="47">
        <v>37133</v>
      </c>
      <c r="J33" s="47">
        <v>37802</v>
      </c>
      <c r="K33" s="47">
        <v>38168</v>
      </c>
      <c r="L33" s="30">
        <v>-42</v>
      </c>
      <c r="M33" s="30" t="s">
        <v>59</v>
      </c>
      <c r="N33" s="48">
        <v>1035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167</v>
      </c>
      <c r="F34" s="1">
        <v>3222</v>
      </c>
      <c r="G34" s="37">
        <v>34470.56</v>
      </c>
      <c r="H34" s="37">
        <v>5188.86</v>
      </c>
      <c r="I34" s="47">
        <v>36509</v>
      </c>
      <c r="J34" s="47">
        <v>37802</v>
      </c>
      <c r="K34" s="47">
        <v>38168</v>
      </c>
      <c r="L34" s="30">
        <v>-42</v>
      </c>
      <c r="M34" s="30" t="s">
        <v>62</v>
      </c>
      <c r="N34" s="48">
        <v>1659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54</v>
      </c>
      <c r="F35" s="1">
        <v>652</v>
      </c>
      <c r="G35" s="37">
        <v>37441.8</v>
      </c>
      <c r="H35" s="37">
        <v>37441.8</v>
      </c>
      <c r="I35" s="47">
        <v>37131</v>
      </c>
      <c r="J35" s="47">
        <v>38168</v>
      </c>
      <c r="K35" s="47">
        <v>38168</v>
      </c>
      <c r="L35" s="30">
        <v>-42</v>
      </c>
      <c r="M35" s="30" t="s">
        <v>65</v>
      </c>
      <c r="N35" s="48">
        <v>1037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45</v>
      </c>
      <c r="F36" s="1">
        <v>542.4</v>
      </c>
      <c r="G36" s="37">
        <v>15637.3</v>
      </c>
      <c r="H36" s="37">
        <v>1563.73</v>
      </c>
      <c r="I36" s="47">
        <v>37145</v>
      </c>
      <c r="J36" s="47">
        <v>38168</v>
      </c>
      <c r="K36" s="47">
        <v>38168</v>
      </c>
      <c r="L36" s="30">
        <v>-42</v>
      </c>
      <c r="M36" s="30" t="s">
        <v>68</v>
      </c>
      <c r="N36" s="48">
        <v>1023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240</v>
      </c>
      <c r="F37" s="1">
        <v>1973.4</v>
      </c>
      <c r="G37" s="37">
        <v>181348.3</v>
      </c>
      <c r="H37" s="37">
        <v>180348.3</v>
      </c>
      <c r="I37" s="47">
        <v>36690</v>
      </c>
      <c r="J37" s="47">
        <v>38168</v>
      </c>
      <c r="K37" s="47">
        <v>38168</v>
      </c>
      <c r="L37" s="30">
        <v>-42</v>
      </c>
      <c r="M37" s="30" t="s">
        <v>71</v>
      </c>
      <c r="N37" s="48">
        <v>1478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54</v>
      </c>
      <c r="F38" s="1">
        <v>780.4</v>
      </c>
      <c r="G38" s="37">
        <v>32580.35</v>
      </c>
      <c r="H38" s="37">
        <v>16615.98</v>
      </c>
      <c r="I38" s="47">
        <v>37229</v>
      </c>
      <c r="J38" s="47">
        <v>38168</v>
      </c>
      <c r="K38" s="47">
        <v>38168</v>
      </c>
      <c r="L38" s="30">
        <v>-42</v>
      </c>
      <c r="M38" s="30" t="s">
        <v>59</v>
      </c>
      <c r="N38" s="48">
        <v>939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308</v>
      </c>
      <c r="F39" s="1">
        <v>5798</v>
      </c>
      <c r="G39" s="37">
        <v>143591.45</v>
      </c>
      <c r="H39" s="37">
        <v>20102.8</v>
      </c>
      <c r="I39" s="47">
        <v>36826</v>
      </c>
      <c r="J39" s="47">
        <v>38168</v>
      </c>
      <c r="K39" s="47">
        <v>38168</v>
      </c>
      <c r="L39" s="30">
        <v>-42</v>
      </c>
      <c r="M39" s="30" t="s">
        <v>76</v>
      </c>
      <c r="N39" s="48">
        <v>1342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162</v>
      </c>
      <c r="F40" s="1">
        <v>1715.8</v>
      </c>
      <c r="G40" s="37">
        <v>38600.5</v>
      </c>
      <c r="H40" s="37">
        <v>38600.5</v>
      </c>
      <c r="I40" s="47">
        <v>36817</v>
      </c>
      <c r="J40" s="47">
        <v>38168</v>
      </c>
      <c r="K40" s="47">
        <v>38168</v>
      </c>
      <c r="L40" s="30">
        <v>-42</v>
      </c>
      <c r="M40" s="30" t="s">
        <v>79</v>
      </c>
      <c r="N40" s="48">
        <v>1351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114</v>
      </c>
      <c r="F41" s="1">
        <v>1713.6</v>
      </c>
      <c r="G41" s="37">
        <v>55121.05</v>
      </c>
      <c r="H41" s="37">
        <v>18741.16</v>
      </c>
      <c r="I41" s="47">
        <v>37168</v>
      </c>
      <c r="J41" s="47">
        <v>38352</v>
      </c>
      <c r="K41" s="47">
        <v>38352</v>
      </c>
      <c r="L41" s="5">
        <v>142</v>
      </c>
      <c r="M41" s="46" t="s">
        <v>82</v>
      </c>
      <c r="N41" s="2">
        <v>1184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176</v>
      </c>
      <c r="F42" s="1">
        <v>1082.6</v>
      </c>
      <c r="G42" s="37">
        <v>51042.06</v>
      </c>
      <c r="H42" s="37">
        <v>51042.06</v>
      </c>
      <c r="I42" s="47">
        <v>36865</v>
      </c>
      <c r="J42" s="47">
        <v>38352</v>
      </c>
      <c r="K42" s="47">
        <v>38352</v>
      </c>
      <c r="L42" s="30">
        <v>142</v>
      </c>
      <c r="M42" s="30" t="s">
        <v>76</v>
      </c>
      <c r="N42" s="48">
        <v>1487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125</v>
      </c>
      <c r="F43" s="1">
        <v>1642</v>
      </c>
      <c r="G43" s="37">
        <v>104668.6</v>
      </c>
      <c r="H43" s="37">
        <v>10466.86</v>
      </c>
      <c r="I43" s="47">
        <v>37243</v>
      </c>
      <c r="J43" s="47">
        <v>38352</v>
      </c>
      <c r="K43" s="47">
        <v>38352</v>
      </c>
      <c r="L43" s="30">
        <v>142</v>
      </c>
      <c r="M43" s="30" t="s">
        <v>87</v>
      </c>
      <c r="N43" s="48">
        <v>1109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208</v>
      </c>
      <c r="F44" s="1">
        <v>1708</v>
      </c>
      <c r="G44" s="37">
        <v>91949.31</v>
      </c>
      <c r="H44" s="37">
        <v>31481.06</v>
      </c>
      <c r="I44" s="47">
        <v>36867</v>
      </c>
      <c r="J44" s="47">
        <v>37986</v>
      </c>
      <c r="K44" s="47">
        <v>38352</v>
      </c>
      <c r="L44" s="30">
        <v>142</v>
      </c>
      <c r="M44" s="30" t="s">
        <v>59</v>
      </c>
      <c r="N44" s="48">
        <v>1485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333</v>
      </c>
      <c r="F45" s="1">
        <v>2897</v>
      </c>
      <c r="G45" s="37">
        <v>214388.28</v>
      </c>
      <c r="H45" s="37">
        <v>21438.83</v>
      </c>
      <c r="I45" s="47">
        <v>36865</v>
      </c>
      <c r="J45" s="47">
        <v>38352</v>
      </c>
      <c r="K45" s="47">
        <v>38352</v>
      </c>
      <c r="L45" s="30">
        <v>142</v>
      </c>
      <c r="M45" s="30" t="s">
        <v>76</v>
      </c>
      <c r="N45" s="48">
        <v>1487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206</v>
      </c>
      <c r="F46" s="1">
        <v>1989</v>
      </c>
      <c r="G46" s="37">
        <v>72425.04</v>
      </c>
      <c r="H46" s="37">
        <v>7242.5</v>
      </c>
      <c r="I46" s="47">
        <v>36936</v>
      </c>
      <c r="J46" s="47">
        <v>38352</v>
      </c>
      <c r="K46" s="47">
        <v>38352</v>
      </c>
      <c r="L46" s="30">
        <v>142</v>
      </c>
      <c r="M46" s="30" t="s">
        <v>59</v>
      </c>
      <c r="N46" s="48">
        <v>1416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95</v>
      </c>
      <c r="D47" s="2" t="s">
        <v>96</v>
      </c>
      <c r="E47" s="1">
        <v>73</v>
      </c>
      <c r="F47" s="1">
        <v>1838.4</v>
      </c>
      <c r="G47" s="37">
        <v>37591.07</v>
      </c>
      <c r="H47" s="37">
        <v>37591.07</v>
      </c>
      <c r="I47" s="47">
        <v>35158</v>
      </c>
      <c r="J47" s="47">
        <v>37255</v>
      </c>
      <c r="K47" s="47">
        <v>38352</v>
      </c>
      <c r="L47" s="30">
        <v>142</v>
      </c>
      <c r="M47" s="30" t="s">
        <v>97</v>
      </c>
      <c r="N47" s="48">
        <v>3194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187</v>
      </c>
      <c r="F48" s="1">
        <v>904</v>
      </c>
      <c r="G48" s="37">
        <v>53817.2</v>
      </c>
      <c r="H48" s="37">
        <v>5381.72</v>
      </c>
      <c r="I48" s="47">
        <v>37231</v>
      </c>
      <c r="J48" s="47">
        <v>38352</v>
      </c>
      <c r="K48" s="47">
        <v>38352</v>
      </c>
      <c r="L48" s="30">
        <v>142</v>
      </c>
      <c r="M48" s="30" t="s">
        <v>100</v>
      </c>
      <c r="N48" s="48">
        <v>1121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158</v>
      </c>
      <c r="F49" s="1">
        <v>3692</v>
      </c>
      <c r="G49" s="37">
        <v>174261.31</v>
      </c>
      <c r="H49" s="37">
        <v>174261.31</v>
      </c>
      <c r="I49" s="47">
        <v>37238</v>
      </c>
      <c r="J49" s="47">
        <v>38352</v>
      </c>
      <c r="K49" s="47">
        <v>38352</v>
      </c>
      <c r="L49" s="30">
        <v>142</v>
      </c>
      <c r="M49" s="30" t="s">
        <v>87</v>
      </c>
      <c r="N49" s="48">
        <v>1114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24</v>
      </c>
      <c r="F50" s="1">
        <v>351.8</v>
      </c>
      <c r="G50" s="37">
        <v>19238.5</v>
      </c>
      <c r="H50" s="37">
        <v>1923.85</v>
      </c>
      <c r="I50" s="47">
        <v>37572</v>
      </c>
      <c r="J50" s="47">
        <v>38533</v>
      </c>
      <c r="K50" s="47">
        <v>38533</v>
      </c>
      <c r="L50" s="30">
        <v>323</v>
      </c>
      <c r="M50" s="30" t="s">
        <v>100</v>
      </c>
      <c r="N50" s="48">
        <v>961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535</v>
      </c>
      <c r="F51" s="1">
        <v>3852.8</v>
      </c>
      <c r="G51" s="37">
        <v>109204.85</v>
      </c>
      <c r="H51" s="37">
        <v>81907.78</v>
      </c>
      <c r="I51" s="47">
        <v>36250</v>
      </c>
      <c r="J51" s="47">
        <v>37621</v>
      </c>
      <c r="K51" s="47">
        <v>38533</v>
      </c>
      <c r="L51" s="30">
        <v>323</v>
      </c>
      <c r="M51" s="30" t="s">
        <v>56</v>
      </c>
      <c r="N51" s="48">
        <v>2283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68</v>
      </c>
      <c r="F52" s="1">
        <v>494.2</v>
      </c>
      <c r="G52" s="37">
        <v>66543.05</v>
      </c>
      <c r="H52" s="37">
        <v>66543.05</v>
      </c>
      <c r="I52" s="47">
        <v>37460</v>
      </c>
      <c r="J52" s="47">
        <v>38533</v>
      </c>
      <c r="K52" s="47">
        <v>38533</v>
      </c>
      <c r="L52" s="30">
        <v>323</v>
      </c>
      <c r="M52" s="30" t="s">
        <v>109</v>
      </c>
      <c r="N52" s="48">
        <v>1073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103</v>
      </c>
      <c r="F53" s="1">
        <v>2207.4</v>
      </c>
      <c r="G53" s="37">
        <v>38650.95</v>
      </c>
      <c r="H53" s="37">
        <v>14687.36</v>
      </c>
      <c r="I53" s="47">
        <v>37554</v>
      </c>
      <c r="J53" s="47">
        <v>38533</v>
      </c>
      <c r="K53" s="47">
        <v>38533</v>
      </c>
      <c r="L53" s="30">
        <v>323</v>
      </c>
      <c r="M53" s="30" t="s">
        <v>56</v>
      </c>
      <c r="N53" s="48">
        <v>979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119</v>
      </c>
      <c r="F54" s="1">
        <v>1299.6</v>
      </c>
      <c r="G54" s="37">
        <v>41827.61</v>
      </c>
      <c r="H54" s="37">
        <v>4182.76</v>
      </c>
      <c r="I54" s="47">
        <v>37468</v>
      </c>
      <c r="J54" s="47">
        <v>38533</v>
      </c>
      <c r="K54" s="47">
        <v>38533</v>
      </c>
      <c r="L54" s="30">
        <v>323</v>
      </c>
      <c r="M54" s="30" t="s">
        <v>59</v>
      </c>
      <c r="N54" s="48">
        <v>1065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14</v>
      </c>
      <c r="F55" s="1">
        <v>296</v>
      </c>
      <c r="G55" s="37">
        <v>5933</v>
      </c>
      <c r="H55" s="37">
        <v>1811</v>
      </c>
      <c r="I55" s="47">
        <v>38028</v>
      </c>
      <c r="J55" s="47">
        <v>38533</v>
      </c>
      <c r="K55" s="47">
        <v>38533</v>
      </c>
      <c r="L55" s="30">
        <v>323</v>
      </c>
      <c r="M55" s="30" t="s">
        <v>116</v>
      </c>
      <c r="N55" s="48">
        <v>505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46</v>
      </c>
      <c r="F56" s="1">
        <v>451.8</v>
      </c>
      <c r="G56" s="37">
        <v>8287.8</v>
      </c>
      <c r="H56" s="37">
        <v>8287.8</v>
      </c>
      <c r="I56" s="47">
        <v>37572</v>
      </c>
      <c r="J56" s="47">
        <v>38533</v>
      </c>
      <c r="K56" s="47">
        <v>38533</v>
      </c>
      <c r="L56" s="30">
        <v>323</v>
      </c>
      <c r="M56" s="30" t="s">
        <v>65</v>
      </c>
      <c r="N56" s="48">
        <v>961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9</v>
      </c>
      <c r="F57" s="1">
        <v>285</v>
      </c>
      <c r="G57" s="37">
        <v>16502.99</v>
      </c>
      <c r="H57" s="37">
        <v>1650.3</v>
      </c>
      <c r="I57" s="47">
        <v>37797</v>
      </c>
      <c r="J57" s="47">
        <v>38533</v>
      </c>
      <c r="K57" s="47">
        <v>38533</v>
      </c>
      <c r="L57" s="30">
        <v>323</v>
      </c>
      <c r="M57" s="30" t="s">
        <v>121</v>
      </c>
      <c r="N57" s="48">
        <v>736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175</v>
      </c>
      <c r="F58" s="1">
        <v>2985</v>
      </c>
      <c r="G58" s="37">
        <v>71607.75</v>
      </c>
      <c r="H58" s="37">
        <v>71607.75</v>
      </c>
      <c r="I58" s="47">
        <v>37145</v>
      </c>
      <c r="J58" s="47">
        <v>38533</v>
      </c>
      <c r="K58" s="47">
        <v>38533</v>
      </c>
      <c r="L58" s="30">
        <v>323</v>
      </c>
      <c r="M58" s="30" t="s">
        <v>124</v>
      </c>
      <c r="N58" s="48">
        <v>1388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60</v>
      </c>
      <c r="F59" s="1">
        <v>654</v>
      </c>
      <c r="G59" s="37">
        <v>13757.55</v>
      </c>
      <c r="H59" s="37">
        <v>8254.53</v>
      </c>
      <c r="I59" s="47">
        <v>37608</v>
      </c>
      <c r="J59" s="47">
        <v>38533</v>
      </c>
      <c r="K59" s="47">
        <v>38533</v>
      </c>
      <c r="L59" s="30">
        <v>323</v>
      </c>
      <c r="M59" s="30" t="s">
        <v>65</v>
      </c>
      <c r="N59" s="48">
        <v>925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11.5</v>
      </c>
      <c r="F60" s="1">
        <v>270.8</v>
      </c>
      <c r="G60" s="37">
        <v>5449.05</v>
      </c>
      <c r="H60" s="37">
        <v>544.91</v>
      </c>
      <c r="I60" s="47">
        <v>37608</v>
      </c>
      <c r="J60" s="47">
        <v>38533</v>
      </c>
      <c r="K60" s="47">
        <v>38533</v>
      </c>
      <c r="L60" s="30">
        <v>323</v>
      </c>
      <c r="M60" s="30" t="s">
        <v>129</v>
      </c>
      <c r="N60" s="48">
        <v>925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6</v>
      </c>
      <c r="F61" s="1">
        <v>112</v>
      </c>
      <c r="G61" s="37">
        <v>1540</v>
      </c>
      <c r="H61" s="37"/>
      <c r="I61" s="47">
        <v>38028</v>
      </c>
      <c r="J61" s="47">
        <v>38533</v>
      </c>
      <c r="K61" s="47">
        <v>38533</v>
      </c>
      <c r="L61" s="30">
        <v>323</v>
      </c>
      <c r="M61" s="30" t="s">
        <v>116</v>
      </c>
      <c r="N61" s="48">
        <v>505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75</v>
      </c>
      <c r="F62" s="1">
        <v>1796.4</v>
      </c>
      <c r="G62" s="37">
        <v>45292</v>
      </c>
      <c r="H62" s="37">
        <v>17437.42</v>
      </c>
      <c r="I62" s="47">
        <v>37671</v>
      </c>
      <c r="J62" s="47">
        <v>38533</v>
      </c>
      <c r="K62" s="47">
        <v>38533</v>
      </c>
      <c r="L62" s="30">
        <v>323</v>
      </c>
      <c r="M62" s="30" t="s">
        <v>134</v>
      </c>
      <c r="N62" s="48">
        <v>862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62</v>
      </c>
      <c r="F63" s="1">
        <v>812</v>
      </c>
      <c r="G63" s="37">
        <v>57955.2</v>
      </c>
      <c r="H63" s="37">
        <v>57955.2</v>
      </c>
      <c r="I63" s="47">
        <v>37790</v>
      </c>
      <c r="J63" s="47">
        <v>38533</v>
      </c>
      <c r="K63" s="47">
        <v>38533</v>
      </c>
      <c r="L63" s="30">
        <v>323</v>
      </c>
      <c r="M63" s="30" t="s">
        <v>82</v>
      </c>
      <c r="N63" s="48">
        <v>743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51</v>
      </c>
      <c r="D64" s="2" t="s">
        <v>138</v>
      </c>
      <c r="E64" s="1">
        <v>89</v>
      </c>
      <c r="F64" s="1">
        <v>729</v>
      </c>
      <c r="G64" s="37">
        <v>19757.06</v>
      </c>
      <c r="H64" s="37">
        <v>19757.06</v>
      </c>
      <c r="I64" s="47">
        <v>37596</v>
      </c>
      <c r="J64" s="47">
        <v>38533</v>
      </c>
      <c r="K64" s="47">
        <v>38533</v>
      </c>
      <c r="L64" s="30">
        <v>323</v>
      </c>
      <c r="M64" s="30" t="s">
        <v>139</v>
      </c>
      <c r="N64" s="48">
        <v>937</v>
      </c>
      <c r="O64" s="48"/>
      <c r="P64" s="48"/>
      <c r="Q64" s="48"/>
      <c r="R64" s="48"/>
    </row>
    <row r="65" spans="2:18" s="2" customFormat="1" ht="9.75">
      <c r="B65" s="66" t="s">
        <v>140</v>
      </c>
      <c r="C65" s="64" t="s">
        <v>51</v>
      </c>
      <c r="D65" s="2" t="s">
        <v>141</v>
      </c>
      <c r="E65" s="1">
        <v>51</v>
      </c>
      <c r="F65" s="1">
        <v>330</v>
      </c>
      <c r="G65" s="37">
        <v>8965.8</v>
      </c>
      <c r="H65" s="37">
        <v>8965.8</v>
      </c>
      <c r="I65" s="47">
        <v>37671</v>
      </c>
      <c r="J65" s="47">
        <v>38533</v>
      </c>
      <c r="K65" s="47">
        <v>38533</v>
      </c>
      <c r="L65" s="30">
        <v>323</v>
      </c>
      <c r="M65" s="30" t="s">
        <v>121</v>
      </c>
      <c r="N65" s="48">
        <v>862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134</v>
      </c>
      <c r="F66" s="1">
        <v>1707.2</v>
      </c>
      <c r="G66" s="37">
        <v>74764.95</v>
      </c>
      <c r="H66" s="37">
        <v>7476.5</v>
      </c>
      <c r="I66" s="47">
        <v>37168</v>
      </c>
      <c r="J66" s="47">
        <v>38533</v>
      </c>
      <c r="K66" s="47">
        <v>38533</v>
      </c>
      <c r="L66" s="30">
        <v>323</v>
      </c>
      <c r="M66" s="30" t="s">
        <v>82</v>
      </c>
      <c r="N66" s="48">
        <v>1365</v>
      </c>
      <c r="O66" s="48"/>
      <c r="P66" s="48"/>
      <c r="Q66" s="48"/>
      <c r="R66" s="48"/>
    </row>
    <row r="67" spans="2:18" s="2" customFormat="1" ht="9.75">
      <c r="B67" s="66" t="s">
        <v>144</v>
      </c>
      <c r="C67" s="64" t="s">
        <v>51</v>
      </c>
      <c r="D67" s="2" t="s">
        <v>145</v>
      </c>
      <c r="E67" s="1">
        <v>78</v>
      </c>
      <c r="F67" s="1">
        <v>942.4</v>
      </c>
      <c r="G67" s="37">
        <v>26727.75</v>
      </c>
      <c r="H67" s="37">
        <v>2672.78</v>
      </c>
      <c r="I67" s="47">
        <v>37593</v>
      </c>
      <c r="J67" s="47">
        <v>38533</v>
      </c>
      <c r="K67" s="47">
        <v>38533</v>
      </c>
      <c r="L67" s="30">
        <v>323</v>
      </c>
      <c r="M67" s="30" t="s">
        <v>139</v>
      </c>
      <c r="N67" s="48">
        <v>940</v>
      </c>
      <c r="O67" s="48"/>
      <c r="P67" s="48"/>
      <c r="Q67" s="48"/>
      <c r="R67" s="48"/>
    </row>
    <row r="68" spans="2:18" s="2" customFormat="1" ht="9.75">
      <c r="B68" s="66" t="s">
        <v>146</v>
      </c>
      <c r="C68" s="64" t="s">
        <v>51</v>
      </c>
      <c r="D68" s="2" t="s">
        <v>147</v>
      </c>
      <c r="E68" s="1">
        <v>183</v>
      </c>
      <c r="F68" s="1">
        <v>2118.4</v>
      </c>
      <c r="G68" s="37">
        <v>64951.5</v>
      </c>
      <c r="H68" s="37">
        <v>27929.15</v>
      </c>
      <c r="I68" s="47">
        <v>37596</v>
      </c>
      <c r="J68" s="47">
        <v>38717</v>
      </c>
      <c r="K68" s="47">
        <v>38717</v>
      </c>
      <c r="L68" s="30">
        <v>507</v>
      </c>
      <c r="M68" s="30" t="s">
        <v>148</v>
      </c>
      <c r="N68" s="48">
        <v>1121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249</v>
      </c>
      <c r="F69" s="1">
        <v>1510</v>
      </c>
      <c r="G69" s="37">
        <v>22442.5</v>
      </c>
      <c r="H69" s="37">
        <v>22442.5</v>
      </c>
      <c r="I69" s="47">
        <v>37651</v>
      </c>
      <c r="J69" s="47">
        <v>38717</v>
      </c>
      <c r="K69" s="47">
        <v>38717</v>
      </c>
      <c r="L69" s="30">
        <v>507</v>
      </c>
      <c r="M69" s="30" t="s">
        <v>116</v>
      </c>
      <c r="N69" s="48">
        <v>1066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29</v>
      </c>
      <c r="F70" s="1">
        <v>444.4</v>
      </c>
      <c r="G70" s="37">
        <v>19602.55</v>
      </c>
      <c r="H70" s="37">
        <v>1960.26</v>
      </c>
      <c r="I70" s="47">
        <v>37880</v>
      </c>
      <c r="J70" s="47">
        <v>38717</v>
      </c>
      <c r="K70" s="47">
        <v>38717</v>
      </c>
      <c r="L70" s="30">
        <v>507</v>
      </c>
      <c r="M70" s="30" t="s">
        <v>121</v>
      </c>
      <c r="N70" s="48">
        <v>837</v>
      </c>
      <c r="O70" s="48"/>
      <c r="P70" s="48"/>
      <c r="Q70" s="48"/>
      <c r="R70" s="48"/>
    </row>
    <row r="71" spans="2:18" s="2" customFormat="1" ht="9.75">
      <c r="B71" s="66" t="s">
        <v>153</v>
      </c>
      <c r="C71" s="64" t="s">
        <v>51</v>
      </c>
      <c r="D71" s="2" t="s">
        <v>154</v>
      </c>
      <c r="E71" s="1">
        <v>110</v>
      </c>
      <c r="F71" s="1">
        <v>1533.2</v>
      </c>
      <c r="G71" s="37">
        <v>100217.97</v>
      </c>
      <c r="H71" s="37">
        <v>52330.2</v>
      </c>
      <c r="I71" s="47">
        <v>37685</v>
      </c>
      <c r="J71" s="47">
        <v>38717</v>
      </c>
      <c r="K71" s="47">
        <v>38717</v>
      </c>
      <c r="L71" s="30">
        <v>507</v>
      </c>
      <c r="M71" s="30" t="s">
        <v>155</v>
      </c>
      <c r="N71" s="48">
        <v>1032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46</v>
      </c>
      <c r="F72" s="1">
        <v>727</v>
      </c>
      <c r="G72" s="37">
        <v>9085.85</v>
      </c>
      <c r="H72" s="37">
        <v>9085.85</v>
      </c>
      <c r="I72" s="47">
        <v>37600</v>
      </c>
      <c r="J72" s="47">
        <v>38717</v>
      </c>
      <c r="K72" s="47">
        <v>38717</v>
      </c>
      <c r="L72" s="30">
        <v>507</v>
      </c>
      <c r="M72" s="30" t="s">
        <v>124</v>
      </c>
      <c r="N72" s="48">
        <v>1117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108</v>
      </c>
      <c r="F73" s="1">
        <v>2164</v>
      </c>
      <c r="G73" s="37">
        <v>147346.7</v>
      </c>
      <c r="H73" s="37">
        <v>67779.48</v>
      </c>
      <c r="I73" s="47">
        <v>37600</v>
      </c>
      <c r="J73" s="47">
        <v>38717</v>
      </c>
      <c r="K73" s="47">
        <v>38717</v>
      </c>
      <c r="L73" s="30">
        <v>507</v>
      </c>
      <c r="M73" s="30" t="s">
        <v>59</v>
      </c>
      <c r="N73" s="48">
        <v>1117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51</v>
      </c>
      <c r="D74" s="2" t="s">
        <v>161</v>
      </c>
      <c r="E74" s="1">
        <v>133</v>
      </c>
      <c r="F74" s="1">
        <v>1563.2</v>
      </c>
      <c r="G74" s="37">
        <v>21599.95</v>
      </c>
      <c r="H74" s="37">
        <v>8639.98</v>
      </c>
      <c r="I74" s="47">
        <v>37473</v>
      </c>
      <c r="J74" s="47">
        <v>38717</v>
      </c>
      <c r="K74" s="47">
        <v>38717</v>
      </c>
      <c r="L74" s="30">
        <v>507</v>
      </c>
      <c r="M74" s="30" t="s">
        <v>65</v>
      </c>
      <c r="N74" s="48">
        <v>1244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51</v>
      </c>
      <c r="D75" s="2" t="s">
        <v>163</v>
      </c>
      <c r="E75" s="1">
        <v>211</v>
      </c>
      <c r="F75" s="1">
        <v>1186</v>
      </c>
      <c r="G75" s="37">
        <v>49867.35</v>
      </c>
      <c r="H75" s="37">
        <v>31915.1</v>
      </c>
      <c r="I75" s="47">
        <v>37593</v>
      </c>
      <c r="J75" s="47">
        <v>38717</v>
      </c>
      <c r="K75" s="47">
        <v>38717</v>
      </c>
      <c r="L75" s="30">
        <v>507</v>
      </c>
      <c r="M75" s="30" t="s">
        <v>109</v>
      </c>
      <c r="N75" s="48">
        <v>1124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51</v>
      </c>
      <c r="D76" s="2" t="s">
        <v>165</v>
      </c>
      <c r="E76" s="1">
        <v>129</v>
      </c>
      <c r="F76" s="1">
        <v>1613.2</v>
      </c>
      <c r="G76" s="37">
        <v>90865.15</v>
      </c>
      <c r="H76" s="37">
        <v>90865.15</v>
      </c>
      <c r="I76" s="47">
        <v>37166</v>
      </c>
      <c r="J76" s="47">
        <v>38717</v>
      </c>
      <c r="K76" s="47">
        <v>38717</v>
      </c>
      <c r="L76" s="30">
        <v>507</v>
      </c>
      <c r="M76" s="30" t="s">
        <v>155</v>
      </c>
      <c r="N76" s="48">
        <v>1551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51</v>
      </c>
      <c r="D77" s="2" t="s">
        <v>167</v>
      </c>
      <c r="E77" s="1">
        <v>84</v>
      </c>
      <c r="F77" s="1">
        <v>754.2</v>
      </c>
      <c r="G77" s="37">
        <v>15291.15</v>
      </c>
      <c r="H77" s="37">
        <v>12385.83</v>
      </c>
      <c r="I77" s="47">
        <v>37596</v>
      </c>
      <c r="J77" s="47">
        <v>38717</v>
      </c>
      <c r="K77" s="47">
        <v>38717</v>
      </c>
      <c r="L77" s="30">
        <v>507</v>
      </c>
      <c r="M77" s="30" t="s">
        <v>100</v>
      </c>
      <c r="N77" s="48">
        <v>1121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48</v>
      </c>
      <c r="F78" s="1">
        <v>631</v>
      </c>
      <c r="G78" s="37">
        <v>31247.23</v>
      </c>
      <c r="H78" s="37">
        <v>3124.72</v>
      </c>
      <c r="I78" s="47">
        <v>37797</v>
      </c>
      <c r="J78" s="47">
        <v>38717</v>
      </c>
      <c r="K78" s="47">
        <v>38717</v>
      </c>
      <c r="L78" s="30">
        <v>507</v>
      </c>
      <c r="M78" s="30" t="s">
        <v>121</v>
      </c>
      <c r="N78" s="48">
        <v>920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171</v>
      </c>
      <c r="E79" s="1">
        <v>72</v>
      </c>
      <c r="F79" s="1">
        <v>778.6</v>
      </c>
      <c r="G79" s="37">
        <v>46382.45</v>
      </c>
      <c r="H79" s="37">
        <v>4638.25</v>
      </c>
      <c r="I79" s="47">
        <v>37593</v>
      </c>
      <c r="J79" s="47">
        <v>38717</v>
      </c>
      <c r="K79" s="47">
        <v>38717</v>
      </c>
      <c r="L79" s="30">
        <v>507</v>
      </c>
      <c r="M79" s="30" t="s">
        <v>65</v>
      </c>
      <c r="N79" s="48">
        <v>1124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20</v>
      </c>
      <c r="F80" s="1">
        <v>279</v>
      </c>
      <c r="G80" s="37">
        <v>6263.88</v>
      </c>
      <c r="H80" s="37">
        <v>6263.88</v>
      </c>
      <c r="I80" s="47">
        <v>37887</v>
      </c>
      <c r="J80" s="47">
        <v>38717</v>
      </c>
      <c r="K80" s="47">
        <v>38717</v>
      </c>
      <c r="L80" s="30">
        <v>507</v>
      </c>
      <c r="M80" s="30" t="s">
        <v>174</v>
      </c>
      <c r="N80" s="48">
        <v>830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117</v>
      </c>
      <c r="F81" s="1">
        <v>2311</v>
      </c>
      <c r="G81" s="37">
        <v>98129.9</v>
      </c>
      <c r="H81" s="37">
        <v>74578.72</v>
      </c>
      <c r="I81" s="47">
        <v>37887</v>
      </c>
      <c r="J81" s="47">
        <v>38717</v>
      </c>
      <c r="K81" s="47">
        <v>38717</v>
      </c>
      <c r="L81" s="30">
        <v>507</v>
      </c>
      <c r="M81" s="30" t="s">
        <v>148</v>
      </c>
      <c r="N81" s="48">
        <v>830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50</v>
      </c>
      <c r="F82" s="1">
        <v>502.8</v>
      </c>
      <c r="G82" s="37">
        <v>20625.5</v>
      </c>
      <c r="H82" s="37">
        <v>2062.55</v>
      </c>
      <c r="I82" s="47">
        <v>37880</v>
      </c>
      <c r="J82" s="47">
        <v>38898</v>
      </c>
      <c r="K82" s="47">
        <v>38898</v>
      </c>
      <c r="L82" s="30">
        <v>688</v>
      </c>
      <c r="M82" s="30" t="s">
        <v>179</v>
      </c>
      <c r="N82" s="48">
        <v>1018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51</v>
      </c>
      <c r="D83" s="2" t="s">
        <v>181</v>
      </c>
      <c r="E83" s="1">
        <v>114</v>
      </c>
      <c r="F83" s="1">
        <v>1108.8</v>
      </c>
      <c r="G83" s="37">
        <v>24054.52</v>
      </c>
      <c r="H83" s="37">
        <v>2405.45</v>
      </c>
      <c r="I83" s="47">
        <v>37489</v>
      </c>
      <c r="J83" s="47">
        <v>38898</v>
      </c>
      <c r="K83" s="47">
        <v>38898</v>
      </c>
      <c r="L83" s="30">
        <v>688</v>
      </c>
      <c r="M83" s="30" t="s">
        <v>65</v>
      </c>
      <c r="N83" s="48">
        <v>1409</v>
      </c>
      <c r="O83" s="48"/>
      <c r="P83" s="48"/>
      <c r="Q83" s="48"/>
      <c r="R83" s="48"/>
    </row>
    <row r="84" spans="2:18" s="2" customFormat="1" ht="9.75">
      <c r="B84" s="66" t="s">
        <v>182</v>
      </c>
      <c r="C84" s="64" t="s">
        <v>51</v>
      </c>
      <c r="D84" s="2" t="s">
        <v>183</v>
      </c>
      <c r="E84" s="1">
        <v>174</v>
      </c>
      <c r="F84" s="1">
        <v>2835</v>
      </c>
      <c r="G84" s="37">
        <v>83713.29</v>
      </c>
      <c r="H84" s="37">
        <v>8371.33</v>
      </c>
      <c r="I84" s="47">
        <v>37678</v>
      </c>
      <c r="J84" s="47">
        <v>38898</v>
      </c>
      <c r="K84" s="47">
        <v>38898</v>
      </c>
      <c r="L84" s="30">
        <v>688</v>
      </c>
      <c r="M84" s="30" t="s">
        <v>59</v>
      </c>
      <c r="N84" s="48">
        <v>1220</v>
      </c>
      <c r="O84" s="48"/>
      <c r="P84" s="48"/>
      <c r="Q84" s="48"/>
      <c r="R84" s="48"/>
    </row>
    <row r="85" spans="2:18" s="2" customFormat="1" ht="9.75">
      <c r="B85" s="66" t="s">
        <v>184</v>
      </c>
      <c r="C85" s="64" t="s">
        <v>51</v>
      </c>
      <c r="D85" s="2" t="s">
        <v>185</v>
      </c>
      <c r="E85" s="1">
        <v>195</v>
      </c>
      <c r="F85" s="1">
        <v>2050.6</v>
      </c>
      <c r="G85" s="37">
        <v>97172.56</v>
      </c>
      <c r="H85" s="37">
        <v>9717.26</v>
      </c>
      <c r="I85" s="47">
        <v>37678</v>
      </c>
      <c r="J85" s="47">
        <v>38898</v>
      </c>
      <c r="K85" s="47">
        <v>38898</v>
      </c>
      <c r="L85" s="30">
        <v>688</v>
      </c>
      <c r="M85" s="30" t="s">
        <v>59</v>
      </c>
      <c r="N85" s="48">
        <v>1220</v>
      </c>
      <c r="O85" s="48"/>
      <c r="P85" s="48"/>
      <c r="Q85" s="48"/>
      <c r="R85" s="48"/>
    </row>
    <row r="86" spans="2:18" s="2" customFormat="1" ht="9.75">
      <c r="B86" s="66" t="s">
        <v>186</v>
      </c>
      <c r="C86" s="64" t="s">
        <v>51</v>
      </c>
      <c r="D86" s="2" t="s">
        <v>187</v>
      </c>
      <c r="E86" s="1">
        <v>112</v>
      </c>
      <c r="F86" s="1">
        <v>1833.2</v>
      </c>
      <c r="G86" s="37">
        <v>53615.8</v>
      </c>
      <c r="H86" s="37">
        <v>12599.71</v>
      </c>
      <c r="I86" s="47">
        <v>37671</v>
      </c>
      <c r="J86" s="47">
        <v>38898</v>
      </c>
      <c r="K86" s="47">
        <v>38898</v>
      </c>
      <c r="L86" s="30">
        <v>688</v>
      </c>
      <c r="M86" s="30" t="s">
        <v>121</v>
      </c>
      <c r="N86" s="48">
        <v>1227</v>
      </c>
      <c r="O86" s="48"/>
      <c r="P86" s="48"/>
      <c r="Q86" s="48"/>
      <c r="R86" s="48"/>
    </row>
    <row r="87" spans="2:18" s="2" customFormat="1" ht="9.75">
      <c r="B87" s="66" t="s">
        <v>188</v>
      </c>
      <c r="C87" s="64" t="s">
        <v>51</v>
      </c>
      <c r="D87" s="2" t="s">
        <v>189</v>
      </c>
      <c r="E87" s="1">
        <v>66</v>
      </c>
      <c r="F87" s="1">
        <v>581</v>
      </c>
      <c r="G87" s="37">
        <v>16077.75</v>
      </c>
      <c r="H87" s="37">
        <v>1607.77</v>
      </c>
      <c r="I87" s="47">
        <v>37923</v>
      </c>
      <c r="J87" s="47">
        <v>38898</v>
      </c>
      <c r="K87" s="47">
        <v>38898</v>
      </c>
      <c r="L87" s="30">
        <v>688</v>
      </c>
      <c r="M87" s="30" t="s">
        <v>190</v>
      </c>
      <c r="N87" s="48">
        <v>975</v>
      </c>
      <c r="O87" s="48"/>
      <c r="P87" s="48"/>
      <c r="Q87" s="48"/>
      <c r="R87" s="48"/>
    </row>
    <row r="88" spans="2:18" s="2" customFormat="1" ht="9.75">
      <c r="B88" s="66" t="s">
        <v>191</v>
      </c>
      <c r="C88" s="64" t="s">
        <v>51</v>
      </c>
      <c r="D88" s="2" t="s">
        <v>192</v>
      </c>
      <c r="E88" s="1">
        <v>50</v>
      </c>
      <c r="F88" s="1">
        <v>960.2</v>
      </c>
      <c r="G88" s="37">
        <v>47324.15</v>
      </c>
      <c r="H88" s="37">
        <v>4732.42</v>
      </c>
      <c r="I88" s="47">
        <v>37937</v>
      </c>
      <c r="J88" s="47">
        <v>38898</v>
      </c>
      <c r="K88" s="47">
        <v>38898</v>
      </c>
      <c r="L88" s="30">
        <v>688</v>
      </c>
      <c r="M88" s="30" t="s">
        <v>121</v>
      </c>
      <c r="N88" s="48">
        <v>961</v>
      </c>
      <c r="O88" s="48"/>
      <c r="P88" s="48"/>
      <c r="Q88" s="48"/>
      <c r="R88" s="48"/>
    </row>
    <row r="89" spans="2:18" s="2" customFormat="1" ht="9.75">
      <c r="B89" s="66" t="s">
        <v>193</v>
      </c>
      <c r="C89" s="64" t="s">
        <v>51</v>
      </c>
      <c r="D89" s="2" t="s">
        <v>194</v>
      </c>
      <c r="E89" s="1">
        <v>210</v>
      </c>
      <c r="F89" s="1">
        <v>2025.6</v>
      </c>
      <c r="G89" s="37">
        <v>227799.7</v>
      </c>
      <c r="H89" s="37">
        <v>148069.81</v>
      </c>
      <c r="I89" s="47">
        <v>37691</v>
      </c>
      <c r="J89" s="47">
        <v>38898</v>
      </c>
      <c r="K89" s="47">
        <v>38898</v>
      </c>
      <c r="L89" s="30">
        <v>688</v>
      </c>
      <c r="M89" s="30" t="s">
        <v>195</v>
      </c>
      <c r="N89" s="48">
        <v>1207</v>
      </c>
      <c r="O89" s="48"/>
      <c r="P89" s="48"/>
      <c r="Q89" s="48"/>
      <c r="R89" s="48"/>
    </row>
    <row r="90" spans="2:18" s="2" customFormat="1" ht="9.75">
      <c r="B90" s="66" t="s">
        <v>196</v>
      </c>
      <c r="C90" s="64" t="s">
        <v>51</v>
      </c>
      <c r="D90" s="2" t="s">
        <v>197</v>
      </c>
      <c r="E90" s="1">
        <v>57</v>
      </c>
      <c r="F90" s="1">
        <v>1023.8</v>
      </c>
      <c r="G90" s="37">
        <v>44756.4</v>
      </c>
      <c r="H90" s="37">
        <v>4475.64</v>
      </c>
      <c r="I90" s="47">
        <v>37923</v>
      </c>
      <c r="J90" s="47">
        <v>38898</v>
      </c>
      <c r="K90" s="47">
        <v>38898</v>
      </c>
      <c r="L90" s="30">
        <v>688</v>
      </c>
      <c r="M90" s="30" t="s">
        <v>59</v>
      </c>
      <c r="N90" s="48">
        <v>975</v>
      </c>
      <c r="O90" s="48"/>
      <c r="P90" s="48"/>
      <c r="Q90" s="48"/>
      <c r="R90" s="48"/>
    </row>
    <row r="91" spans="2:18" s="2" customFormat="1" ht="9.75">
      <c r="B91" s="66" t="s">
        <v>198</v>
      </c>
      <c r="C91" s="64" t="s">
        <v>51</v>
      </c>
      <c r="D91" s="2" t="s">
        <v>199</v>
      </c>
      <c r="E91" s="1">
        <v>80</v>
      </c>
      <c r="F91" s="1">
        <v>1115.6</v>
      </c>
      <c r="G91" s="37">
        <v>48441.6</v>
      </c>
      <c r="H91" s="37">
        <v>4844.16</v>
      </c>
      <c r="I91" s="47">
        <v>37790</v>
      </c>
      <c r="J91" s="47">
        <v>38898</v>
      </c>
      <c r="K91" s="47">
        <v>38898</v>
      </c>
      <c r="L91" s="30">
        <v>688</v>
      </c>
      <c r="M91" s="30" t="s">
        <v>82</v>
      </c>
      <c r="N91" s="48">
        <v>1108</v>
      </c>
      <c r="O91" s="48"/>
      <c r="P91" s="48"/>
      <c r="Q91" s="48"/>
      <c r="R91" s="48"/>
    </row>
    <row r="92" spans="2:18" s="2" customFormat="1" ht="9.75">
      <c r="B92" s="66" t="s">
        <v>200</v>
      </c>
      <c r="C92" s="64" t="s">
        <v>51</v>
      </c>
      <c r="D92" s="2" t="s">
        <v>201</v>
      </c>
      <c r="E92" s="1">
        <v>151</v>
      </c>
      <c r="F92" s="1">
        <v>1564.4</v>
      </c>
      <c r="G92" s="37">
        <v>25577.72</v>
      </c>
      <c r="H92" s="37">
        <v>2557.77</v>
      </c>
      <c r="I92" s="47">
        <v>38114</v>
      </c>
      <c r="J92" s="47">
        <v>38898</v>
      </c>
      <c r="K92" s="47">
        <v>38898</v>
      </c>
      <c r="L92" s="30">
        <v>688</v>
      </c>
      <c r="M92" s="30" t="s">
        <v>202</v>
      </c>
      <c r="N92" s="48">
        <v>784</v>
      </c>
      <c r="O92" s="48"/>
      <c r="P92" s="48"/>
      <c r="Q92" s="48"/>
      <c r="R92" s="48"/>
    </row>
    <row r="93" spans="2:18" s="2" customFormat="1" ht="9.75">
      <c r="B93" s="66" t="s">
        <v>203</v>
      </c>
      <c r="C93" s="64" t="s">
        <v>51</v>
      </c>
      <c r="D93" s="2" t="s">
        <v>204</v>
      </c>
      <c r="E93" s="1">
        <v>187</v>
      </c>
      <c r="F93" s="1">
        <v>2105.4</v>
      </c>
      <c r="G93" s="37">
        <v>152560.44</v>
      </c>
      <c r="H93" s="37">
        <v>152560.4</v>
      </c>
      <c r="I93" s="47">
        <v>37930</v>
      </c>
      <c r="J93" s="47">
        <v>38898</v>
      </c>
      <c r="K93" s="47">
        <v>38898</v>
      </c>
      <c r="L93" s="30">
        <v>688</v>
      </c>
      <c r="M93" s="30" t="s">
        <v>121</v>
      </c>
      <c r="N93" s="48">
        <v>968</v>
      </c>
      <c r="O93" s="48"/>
      <c r="P93" s="48"/>
      <c r="Q93" s="48"/>
      <c r="R93" s="48"/>
    </row>
    <row r="94" spans="2:18" s="2" customFormat="1" ht="9.75">
      <c r="B94" s="66" t="s">
        <v>205</v>
      </c>
      <c r="C94" s="64" t="s">
        <v>51</v>
      </c>
      <c r="D94" s="2" t="s">
        <v>206</v>
      </c>
      <c r="E94" s="1">
        <v>253</v>
      </c>
      <c r="F94" s="1">
        <v>3721.4</v>
      </c>
      <c r="G94" s="37">
        <v>241462.95</v>
      </c>
      <c r="H94" s="37">
        <v>41048.69</v>
      </c>
      <c r="I94" s="47">
        <v>37930</v>
      </c>
      <c r="J94" s="47">
        <v>38898</v>
      </c>
      <c r="K94" s="47">
        <v>38898</v>
      </c>
      <c r="L94" s="30">
        <v>688</v>
      </c>
      <c r="M94" s="30" t="s">
        <v>121</v>
      </c>
      <c r="N94" s="48">
        <v>968</v>
      </c>
      <c r="O94" s="48"/>
      <c r="P94" s="48"/>
      <c r="Q94" s="48"/>
      <c r="R94" s="48"/>
    </row>
    <row r="95" spans="2:18" s="2" customFormat="1" ht="9.75">
      <c r="B95" s="66" t="s">
        <v>207</v>
      </c>
      <c r="C95" s="64" t="s">
        <v>51</v>
      </c>
      <c r="D95" s="2" t="s">
        <v>208</v>
      </c>
      <c r="E95" s="1">
        <v>153</v>
      </c>
      <c r="F95" s="1">
        <v>1617.2</v>
      </c>
      <c r="G95" s="37">
        <v>112325.28</v>
      </c>
      <c r="H95" s="37">
        <v>12775.36</v>
      </c>
      <c r="I95" s="47">
        <v>37971</v>
      </c>
      <c r="J95" s="47">
        <v>39082</v>
      </c>
      <c r="K95" s="47">
        <v>39082</v>
      </c>
      <c r="L95" s="30">
        <v>872</v>
      </c>
      <c r="M95" s="30" t="s">
        <v>209</v>
      </c>
      <c r="N95" s="48">
        <v>1111</v>
      </c>
      <c r="O95" s="48"/>
      <c r="P95" s="48"/>
      <c r="Q95" s="48"/>
      <c r="R95" s="48"/>
    </row>
    <row r="96" spans="2:18" s="2" customFormat="1" ht="9.75">
      <c r="B96" s="66" t="s">
        <v>210</v>
      </c>
      <c r="C96" s="64" t="s">
        <v>51</v>
      </c>
      <c r="D96" s="2" t="s">
        <v>211</v>
      </c>
      <c r="E96" s="1">
        <v>118</v>
      </c>
      <c r="F96" s="1">
        <v>992.8</v>
      </c>
      <c r="G96" s="37">
        <v>13622.5</v>
      </c>
      <c r="H96" s="37"/>
      <c r="I96" s="47">
        <v>38028</v>
      </c>
      <c r="J96" s="47">
        <v>39082</v>
      </c>
      <c r="K96" s="47">
        <v>39082</v>
      </c>
      <c r="L96" s="30">
        <v>872</v>
      </c>
      <c r="M96" s="30" t="s">
        <v>116</v>
      </c>
      <c r="N96" s="48">
        <v>1054</v>
      </c>
      <c r="O96" s="48"/>
      <c r="P96" s="48"/>
      <c r="Q96" s="48"/>
      <c r="R96" s="48"/>
    </row>
    <row r="97" spans="2:18" s="2" customFormat="1" ht="9.75">
      <c r="B97" s="66" t="s">
        <v>212</v>
      </c>
      <c r="C97" s="64" t="s">
        <v>51</v>
      </c>
      <c r="D97" s="2" t="s">
        <v>213</v>
      </c>
      <c r="E97" s="1">
        <v>44</v>
      </c>
      <c r="F97" s="1">
        <v>578.8</v>
      </c>
      <c r="G97" s="37">
        <v>23144.65</v>
      </c>
      <c r="H97" s="37">
        <v>2314.47</v>
      </c>
      <c r="I97" s="47">
        <v>38103</v>
      </c>
      <c r="J97" s="47">
        <v>39082</v>
      </c>
      <c r="K97" s="47">
        <v>39082</v>
      </c>
      <c r="L97" s="30">
        <v>872</v>
      </c>
      <c r="M97" s="30" t="s">
        <v>87</v>
      </c>
      <c r="N97" s="48">
        <v>979</v>
      </c>
      <c r="O97" s="48"/>
      <c r="P97" s="48"/>
      <c r="Q97" s="48"/>
      <c r="R97" s="48"/>
    </row>
    <row r="98" spans="2:18" s="2" customFormat="1" ht="9.75">
      <c r="B98" s="66" t="s">
        <v>214</v>
      </c>
      <c r="C98" s="64" t="s">
        <v>51</v>
      </c>
      <c r="D98" s="2" t="s">
        <v>215</v>
      </c>
      <c r="E98" s="1">
        <v>77</v>
      </c>
      <c r="F98" s="1">
        <v>674</v>
      </c>
      <c r="G98" s="37">
        <v>16965.2</v>
      </c>
      <c r="H98" s="37">
        <v>1696.52</v>
      </c>
      <c r="I98" s="47">
        <v>37971</v>
      </c>
      <c r="J98" s="47">
        <v>39082</v>
      </c>
      <c r="K98" s="47">
        <v>39082</v>
      </c>
      <c r="L98" s="30">
        <v>872</v>
      </c>
      <c r="M98" s="30" t="s">
        <v>87</v>
      </c>
      <c r="N98" s="48">
        <v>1111</v>
      </c>
      <c r="O98" s="48"/>
      <c r="P98" s="48"/>
      <c r="Q98" s="48"/>
      <c r="R98" s="48"/>
    </row>
    <row r="99" spans="2:18" s="2" customFormat="1" ht="9.75">
      <c r="B99" s="66" t="s">
        <v>216</v>
      </c>
      <c r="C99" s="64" t="s">
        <v>51</v>
      </c>
      <c r="D99" s="2" t="s">
        <v>217</v>
      </c>
      <c r="E99" s="1">
        <v>61</v>
      </c>
      <c r="F99" s="1">
        <v>942</v>
      </c>
      <c r="G99" s="37">
        <v>35850.55</v>
      </c>
      <c r="H99" s="37">
        <v>10755.16</v>
      </c>
      <c r="I99" s="47">
        <v>38098</v>
      </c>
      <c r="J99" s="47">
        <v>39082</v>
      </c>
      <c r="K99" s="47">
        <v>39082</v>
      </c>
      <c r="L99" s="30">
        <v>872</v>
      </c>
      <c r="M99" s="30" t="s">
        <v>65</v>
      </c>
      <c r="N99" s="48">
        <v>984</v>
      </c>
      <c r="O99" s="48"/>
      <c r="P99" s="48"/>
      <c r="Q99" s="48"/>
      <c r="R99" s="48"/>
    </row>
    <row r="100" spans="2:18" s="2" customFormat="1" ht="9.75">
      <c r="B100" s="66" t="s">
        <v>218</v>
      </c>
      <c r="C100" s="64" t="s">
        <v>51</v>
      </c>
      <c r="D100" s="2" t="s">
        <v>219</v>
      </c>
      <c r="E100" s="1">
        <v>124</v>
      </c>
      <c r="F100" s="1">
        <v>939.6</v>
      </c>
      <c r="G100" s="37">
        <v>23580.16</v>
      </c>
      <c r="H100" s="37">
        <v>2358.02</v>
      </c>
      <c r="I100" s="47">
        <v>37880</v>
      </c>
      <c r="J100" s="47">
        <v>39082</v>
      </c>
      <c r="K100" s="47">
        <v>39082</v>
      </c>
      <c r="L100" s="30">
        <v>872</v>
      </c>
      <c r="M100" s="30" t="s">
        <v>65</v>
      </c>
      <c r="N100" s="48">
        <v>1202</v>
      </c>
      <c r="O100" s="48"/>
      <c r="P100" s="48"/>
      <c r="Q100" s="48"/>
      <c r="R100" s="48"/>
    </row>
    <row r="101" spans="2:18" s="2" customFormat="1" ht="9.75">
      <c r="B101" s="66" t="s">
        <v>220</v>
      </c>
      <c r="C101" s="64" t="s">
        <v>51</v>
      </c>
      <c r="D101" s="2" t="s">
        <v>221</v>
      </c>
      <c r="E101" s="1">
        <v>131</v>
      </c>
      <c r="F101" s="1">
        <v>1676.4</v>
      </c>
      <c r="G101" s="37">
        <v>85592.17</v>
      </c>
      <c r="H101" s="37">
        <v>11833.01</v>
      </c>
      <c r="I101" s="47">
        <v>37971</v>
      </c>
      <c r="J101" s="47">
        <v>39082</v>
      </c>
      <c r="K101" s="47">
        <v>39082</v>
      </c>
      <c r="L101" s="30">
        <v>872</v>
      </c>
      <c r="M101" s="30" t="s">
        <v>121</v>
      </c>
      <c r="N101" s="48">
        <v>1111</v>
      </c>
      <c r="O101" s="48"/>
      <c r="P101" s="48"/>
      <c r="Q101" s="48"/>
      <c r="R101" s="48"/>
    </row>
    <row r="102" spans="2:18" s="2" customFormat="1" ht="9.75">
      <c r="B102" s="66" t="s">
        <v>222</v>
      </c>
      <c r="C102" s="64" t="s">
        <v>51</v>
      </c>
      <c r="D102" s="2" t="s">
        <v>223</v>
      </c>
      <c r="E102" s="1">
        <v>101</v>
      </c>
      <c r="F102" s="1">
        <v>2379.6</v>
      </c>
      <c r="G102" s="37">
        <v>84421.85</v>
      </c>
      <c r="H102" s="37">
        <v>8804.22</v>
      </c>
      <c r="I102" s="47">
        <v>37964</v>
      </c>
      <c r="J102" s="47">
        <v>39263</v>
      </c>
      <c r="K102" s="47">
        <v>39263</v>
      </c>
      <c r="L102" s="30">
        <v>1053</v>
      </c>
      <c r="M102" s="30" t="s">
        <v>148</v>
      </c>
      <c r="N102" s="48">
        <v>1299</v>
      </c>
      <c r="O102" s="48"/>
      <c r="P102" s="48"/>
      <c r="Q102" s="48"/>
      <c r="R102" s="48"/>
    </row>
    <row r="103" spans="2:18" s="2" customFormat="1" ht="9.75">
      <c r="B103" s="66" t="s">
        <v>224</v>
      </c>
      <c r="C103" s="64" t="s">
        <v>51</v>
      </c>
      <c r="D103" s="2" t="s">
        <v>225</v>
      </c>
      <c r="E103" s="1">
        <v>130</v>
      </c>
      <c r="F103" s="1">
        <v>1924.2</v>
      </c>
      <c r="G103" s="37">
        <v>50548.5</v>
      </c>
      <c r="H103" s="37">
        <v>5479.53</v>
      </c>
      <c r="I103" s="47">
        <v>37937</v>
      </c>
      <c r="J103" s="47">
        <v>39263</v>
      </c>
      <c r="K103" s="47">
        <v>39263</v>
      </c>
      <c r="L103" s="30">
        <v>1053</v>
      </c>
      <c r="M103" s="30" t="s">
        <v>124</v>
      </c>
      <c r="N103" s="48">
        <v>1326</v>
      </c>
      <c r="O103" s="48"/>
      <c r="P103" s="48"/>
      <c r="Q103" s="48"/>
      <c r="R103" s="48"/>
    </row>
    <row r="104" spans="2:18" s="2" customFormat="1" ht="9.75">
      <c r="B104" s="66" t="s">
        <v>226</v>
      </c>
      <c r="C104" s="64" t="s">
        <v>51</v>
      </c>
      <c r="D104" s="2" t="s">
        <v>227</v>
      </c>
      <c r="E104" s="1">
        <v>87</v>
      </c>
      <c r="F104" s="1">
        <v>1076</v>
      </c>
      <c r="G104" s="37">
        <v>50964.27</v>
      </c>
      <c r="H104" s="37">
        <v>5096.43</v>
      </c>
      <c r="I104" s="47">
        <v>38098</v>
      </c>
      <c r="J104" s="47">
        <v>39263</v>
      </c>
      <c r="K104" s="47">
        <v>39263</v>
      </c>
      <c r="L104" s="30">
        <v>1053</v>
      </c>
      <c r="M104" s="30" t="s">
        <v>65</v>
      </c>
      <c r="N104" s="48">
        <v>1165</v>
      </c>
      <c r="O104" s="48"/>
      <c r="P104" s="48"/>
      <c r="Q104" s="48"/>
      <c r="R104" s="48"/>
    </row>
    <row r="105" spans="2:18" s="2" customFormat="1" ht="9.75">
      <c r="B105" s="66" t="s">
        <v>228</v>
      </c>
      <c r="C105" s="64" t="s">
        <v>51</v>
      </c>
      <c r="D105" s="2" t="s">
        <v>229</v>
      </c>
      <c r="E105" s="1">
        <v>76</v>
      </c>
      <c r="F105" s="1">
        <v>926.6</v>
      </c>
      <c r="G105" s="37">
        <v>120267.94</v>
      </c>
      <c r="H105" s="37">
        <v>12026.79</v>
      </c>
      <c r="I105" s="47">
        <v>38112</v>
      </c>
      <c r="J105" s="47">
        <v>39263</v>
      </c>
      <c r="K105" s="47">
        <v>39263</v>
      </c>
      <c r="L105" s="30">
        <v>1053</v>
      </c>
      <c r="M105" s="30" t="s">
        <v>76</v>
      </c>
      <c r="N105" s="48">
        <v>1151</v>
      </c>
      <c r="O105" s="48"/>
      <c r="P105" s="48"/>
      <c r="Q105" s="48"/>
      <c r="R105" s="48"/>
    </row>
    <row r="106" spans="2:18" s="2" customFormat="1" ht="9.75">
      <c r="B106" s="66" t="s">
        <v>230</v>
      </c>
      <c r="C106" s="64" t="s">
        <v>51</v>
      </c>
      <c r="D106" s="2" t="s">
        <v>231</v>
      </c>
      <c r="E106" s="1">
        <v>38</v>
      </c>
      <c r="F106" s="1">
        <v>334.8</v>
      </c>
      <c r="G106" s="37">
        <v>15330.55</v>
      </c>
      <c r="H106" s="37">
        <v>1533.06</v>
      </c>
      <c r="I106" s="47">
        <v>38112</v>
      </c>
      <c r="J106" s="47">
        <v>39263</v>
      </c>
      <c r="K106" s="47">
        <v>39263</v>
      </c>
      <c r="L106" s="30">
        <v>1053</v>
      </c>
      <c r="M106" s="30" t="s">
        <v>109</v>
      </c>
      <c r="N106" s="48">
        <v>1151</v>
      </c>
      <c r="O106" s="48"/>
      <c r="P106" s="48"/>
      <c r="Q106" s="48"/>
      <c r="R106" s="48"/>
    </row>
    <row r="107" spans="2:18" s="2" customFormat="1" ht="9.75">
      <c r="B107" s="66" t="s">
        <v>232</v>
      </c>
      <c r="C107" s="64" t="s">
        <v>51</v>
      </c>
      <c r="D107" s="2" t="s">
        <v>233</v>
      </c>
      <c r="E107" s="1">
        <v>199</v>
      </c>
      <c r="F107" s="1">
        <v>1386.6</v>
      </c>
      <c r="G107" s="37">
        <v>86641.35</v>
      </c>
      <c r="H107" s="37">
        <v>8664.14</v>
      </c>
      <c r="I107" s="47">
        <v>38112</v>
      </c>
      <c r="J107" s="47">
        <v>39447</v>
      </c>
      <c r="K107" s="47">
        <v>39447</v>
      </c>
      <c r="L107" s="30">
        <v>1237</v>
      </c>
      <c r="M107" s="30" t="s">
        <v>121</v>
      </c>
      <c r="N107" s="48">
        <v>1335</v>
      </c>
      <c r="O107" s="48"/>
      <c r="P107" s="48"/>
      <c r="Q107" s="48"/>
      <c r="R107" s="48"/>
    </row>
    <row r="108" spans="2:18" s="2" customFormat="1" ht="9.75">
      <c r="B108" s="66" t="s">
        <v>234</v>
      </c>
      <c r="C108" s="64" t="s">
        <v>51</v>
      </c>
      <c r="D108" s="2" t="s">
        <v>235</v>
      </c>
      <c r="E108" s="1">
        <v>174</v>
      </c>
      <c r="F108" s="1">
        <v>3380.2</v>
      </c>
      <c r="G108" s="37">
        <v>67386.71</v>
      </c>
      <c r="H108" s="37">
        <v>8908.27</v>
      </c>
      <c r="I108" s="47">
        <v>37964</v>
      </c>
      <c r="J108" s="47">
        <v>39447</v>
      </c>
      <c r="K108" s="47">
        <v>39447</v>
      </c>
      <c r="L108" s="30">
        <v>1237</v>
      </c>
      <c r="M108" s="30" t="s">
        <v>202</v>
      </c>
      <c r="N108" s="48">
        <v>1483</v>
      </c>
      <c r="O108" s="48"/>
      <c r="P108" s="48"/>
      <c r="Q108" s="48"/>
      <c r="R108" s="48"/>
    </row>
    <row r="109" spans="2:18" s="2" customFormat="1" ht="9.75">
      <c r="B109" s="66" t="s">
        <v>236</v>
      </c>
      <c r="C109" s="64" t="s">
        <v>95</v>
      </c>
      <c r="D109" s="2" t="s">
        <v>237</v>
      </c>
      <c r="E109" s="1">
        <v>261</v>
      </c>
      <c r="F109" s="1">
        <v>3383.8</v>
      </c>
      <c r="G109" s="37">
        <v>115730.07</v>
      </c>
      <c r="H109" s="37">
        <v>115730.07</v>
      </c>
      <c r="I109" s="47">
        <v>38056</v>
      </c>
      <c r="J109" s="47">
        <v>39447</v>
      </c>
      <c r="K109" s="47">
        <v>39447</v>
      </c>
      <c r="L109" s="30">
        <v>1237</v>
      </c>
      <c r="M109" s="30" t="s">
        <v>238</v>
      </c>
      <c r="N109" s="48">
        <v>1391</v>
      </c>
      <c r="O109" s="48"/>
      <c r="P109" s="48"/>
      <c r="Q109" s="48"/>
      <c r="R109" s="48"/>
    </row>
    <row r="110" spans="2:18" s="2" customFormat="1" ht="9.75">
      <c r="B110" s="66" t="s">
        <v>239</v>
      </c>
      <c r="C110" s="64" t="s">
        <v>51</v>
      </c>
      <c r="D110" s="2" t="s">
        <v>240</v>
      </c>
      <c r="E110" s="1">
        <v>240</v>
      </c>
      <c r="F110" s="1">
        <v>4703.2</v>
      </c>
      <c r="G110" s="37">
        <v>376041.09</v>
      </c>
      <c r="H110" s="37">
        <v>52361.88</v>
      </c>
      <c r="I110" s="47">
        <v>37964</v>
      </c>
      <c r="J110" s="47">
        <v>39447</v>
      </c>
      <c r="K110" s="47">
        <v>39447</v>
      </c>
      <c r="L110" s="30">
        <v>1237</v>
      </c>
      <c r="M110" s="30" t="s">
        <v>195</v>
      </c>
      <c r="N110" s="48">
        <v>1483</v>
      </c>
      <c r="O110" s="48"/>
      <c r="P110" s="48"/>
      <c r="Q110" s="48"/>
      <c r="R110" s="48"/>
    </row>
    <row r="111" spans="2:18" s="2" customFormat="1" ht="9.75">
      <c r="B111" s="66" t="s">
        <v>241</v>
      </c>
      <c r="C111" s="64" t="s">
        <v>51</v>
      </c>
      <c r="D111" s="2" t="s">
        <v>242</v>
      </c>
      <c r="E111" s="1">
        <v>115</v>
      </c>
      <c r="F111" s="1">
        <v>1118.6</v>
      </c>
      <c r="G111" s="37">
        <v>103428.23</v>
      </c>
      <c r="H111" s="37">
        <v>10342.82</v>
      </c>
      <c r="I111" s="47">
        <v>38103</v>
      </c>
      <c r="J111" s="47">
        <v>39447</v>
      </c>
      <c r="K111" s="47">
        <v>39447</v>
      </c>
      <c r="L111" s="30">
        <v>1237</v>
      </c>
      <c r="M111" s="30" t="s">
        <v>76</v>
      </c>
      <c r="N111" s="48">
        <v>1344</v>
      </c>
      <c r="O111" s="48"/>
      <c r="P111" s="48"/>
      <c r="Q111" s="48"/>
      <c r="R111" s="48"/>
    </row>
    <row r="112" spans="2:18" s="2" customFormat="1" ht="9.75">
      <c r="B112" s="66" t="s">
        <v>243</v>
      </c>
      <c r="C112" s="64" t="s">
        <v>51</v>
      </c>
      <c r="D112" s="2" t="s">
        <v>244</v>
      </c>
      <c r="E112" s="1">
        <v>74</v>
      </c>
      <c r="F112" s="1">
        <v>832.2</v>
      </c>
      <c r="G112" s="37">
        <v>20417.65</v>
      </c>
      <c r="H112" s="37">
        <v>2041.77</v>
      </c>
      <c r="I112" s="47">
        <v>38054</v>
      </c>
      <c r="J112" s="47">
        <v>39447</v>
      </c>
      <c r="K112" s="47">
        <v>39447</v>
      </c>
      <c r="L112" s="30">
        <v>1237</v>
      </c>
      <c r="M112" s="30" t="s">
        <v>174</v>
      </c>
      <c r="N112" s="48">
        <v>1393</v>
      </c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