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545" windowWidth="11295" windowHeight="6495" activeTab="0"/>
  </bookViews>
  <sheets>
    <sheet name="            " sheetId="1" r:id="rId1"/>
  </sheets>
  <definedNames>
    <definedName name="DATABASE">'            '!$B$30:$N$116</definedName>
  </definedNames>
  <calcPr fullCalcOnLoad="1"/>
</workbook>
</file>

<file path=xl/sharedStrings.xml><?xml version="1.0" encoding="utf-8"?>
<sst xmlns="http://schemas.openxmlformats.org/spreadsheetml/2006/main" count="420" uniqueCount="249">
  <si>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</si>
  <si>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</si>
  <si>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</si>
  <si>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</si>
  <si>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</si>
  <si>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</si>
  <si>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</si>
  <si>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</si>
  <si>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</si>
  <si>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</si>
  <si>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</si>
  <si>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</si>
  <si>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</si>
  <si>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</si>
  <si>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</si>
  <si>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</si>
  <si>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</si>
  <si>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</si>
  <si>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</si>
  <si>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</si>
  <si>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</si>
  <si>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</si>
  <si>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</si>
  <si>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</si>
  <si>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</si>
  <si>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</si>
  <si>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</si>
  <si>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</si>
  <si>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</si>
  <si>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</si>
  <si>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</si>
  <si>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</si>
  <si>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</si>
  <si>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</si>
  <si>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</si>
  <si>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</si>
  <si>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</si>
  <si>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</si>
  <si>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</si>
  <si>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</si>
  <si>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</si>
  <si>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</si>
  <si>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</si>
  <si>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</si>
  <si>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</si>
  <si>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</si>
  <si>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</si>
  <si>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</si>
  <si>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</si>
  <si>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</si>
  <si>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410350401</t>
  </si>
  <si>
    <t>1</t>
  </si>
  <si>
    <t xml:space="preserve">JACK PINE AT THE PINES        </t>
  </si>
  <si>
    <t xml:space="preserve">POMEROY FOREST PRODUCTS, INC. </t>
  </si>
  <si>
    <t>410180401</t>
  </si>
  <si>
    <t xml:space="preserve">MOOSETRACK TAMARACK           </t>
  </si>
  <si>
    <t xml:space="preserve">LAWRENCE ALDRICH &amp; SONS INC.  </t>
  </si>
  <si>
    <t>410330401</t>
  </si>
  <si>
    <t xml:space="preserve">THE WACKER SALE               </t>
  </si>
  <si>
    <t>INC. MICHAEL LECKSON &amp; SON TRUCKING</t>
  </si>
  <si>
    <t>410240501</t>
  </si>
  <si>
    <t xml:space="preserve">STUDEBAKER ROAD SOFTWOODS     </t>
  </si>
  <si>
    <t xml:space="preserve">ZELLAR EXCAVATING COMPANY     </t>
  </si>
  <si>
    <t>410050701</t>
  </si>
  <si>
    <t xml:space="preserve">HIGH ROLLWAYS PILOT           </t>
  </si>
  <si>
    <t>410220501</t>
  </si>
  <si>
    <t xml:space="preserve">WALSH SOFTWOODS               </t>
  </si>
  <si>
    <t>410270201</t>
  </si>
  <si>
    <t xml:space="preserve">HUDSON FOX COMPLEX            </t>
  </si>
  <si>
    <t>410040701</t>
  </si>
  <si>
    <t xml:space="preserve">HARTMAN PINE                  </t>
  </si>
  <si>
    <t xml:space="preserve">JOE TAKALA                        </t>
  </si>
  <si>
    <t>410170601</t>
  </si>
  <si>
    <t xml:space="preserve">SHAKY BRIDGE SALE             </t>
  </si>
  <si>
    <t>410190501</t>
  </si>
  <si>
    <t xml:space="preserve">HAYMEADOW ISLANDS             </t>
  </si>
  <si>
    <t>410430501</t>
  </si>
  <si>
    <t xml:space="preserve">MIDDLE BLOCK HARDWOODS        </t>
  </si>
  <si>
    <t>410440501</t>
  </si>
  <si>
    <t xml:space="preserve">ONE ARM CHEF WHITE PINE       </t>
  </si>
  <si>
    <t>ROY NELSON JR&amp;SON FOREST PROD.</t>
  </si>
  <si>
    <t>410160601</t>
  </si>
  <si>
    <t xml:space="preserve">S. CREIGHTON 35               </t>
  </si>
  <si>
    <t>410170401</t>
  </si>
  <si>
    <t xml:space="preserve">2 MILE AGAIN                  </t>
  </si>
  <si>
    <t>410210601</t>
  </si>
  <si>
    <t xml:space="preserve">GARDEN CHIPS                  </t>
  </si>
  <si>
    <t>410130701</t>
  </si>
  <si>
    <t xml:space="preserve">COMP 69 SALE                  </t>
  </si>
  <si>
    <t>410170501</t>
  </si>
  <si>
    <t xml:space="preserve">CHAPEL LAKE ROAD HARDWOODS    </t>
  </si>
  <si>
    <t xml:space="preserve">BFP MANAGEMENT INC            </t>
  </si>
  <si>
    <t>410230601</t>
  </si>
  <si>
    <t xml:space="preserve">STANLEY RP ROWS               </t>
  </si>
  <si>
    <t>410260401</t>
  </si>
  <si>
    <t xml:space="preserve">MOSQUITO WEST                 </t>
  </si>
  <si>
    <t>410270401</t>
  </si>
  <si>
    <t>2</t>
  </si>
  <si>
    <t xml:space="preserve">MOSQUITO EAST                 </t>
  </si>
  <si>
    <t xml:space="preserve">J.M. LONGYEAR, LLC            </t>
  </si>
  <si>
    <t>410140701</t>
  </si>
  <si>
    <t xml:space="preserve">THE RP SALE                   </t>
  </si>
  <si>
    <t>410340601</t>
  </si>
  <si>
    <t xml:space="preserve">DANAHER JACK PINE             </t>
  </si>
  <si>
    <t>410420501</t>
  </si>
  <si>
    <t xml:space="preserve">TRASH TRUCK HARDWOOD          </t>
  </si>
  <si>
    <t>410030601</t>
  </si>
  <si>
    <t xml:space="preserve">THE MAYOR'S JACK PINE         </t>
  </si>
  <si>
    <t>410380401</t>
  </si>
  <si>
    <t xml:space="preserve">BADGER HOLE HARDWOODS         </t>
  </si>
  <si>
    <t>410070601</t>
  </si>
  <si>
    <t xml:space="preserve">MAHONEY RED PINE              </t>
  </si>
  <si>
    <t>410350801</t>
  </si>
  <si>
    <t xml:space="preserve">RPP TAHQUAMENON TT SALE       </t>
  </si>
  <si>
    <t xml:space="preserve">GIGUERE LOGGING, INC          </t>
  </si>
  <si>
    <t>410340801</t>
  </si>
  <si>
    <t xml:space="preserve">RPP FOX RIVER ROAD            </t>
  </si>
  <si>
    <t xml:space="preserve">J. CAREY LOGGING, INC.        </t>
  </si>
  <si>
    <t>410060701</t>
  </si>
  <si>
    <t xml:space="preserve">LITTLE DUCK                   </t>
  </si>
  <si>
    <t>410180501</t>
  </si>
  <si>
    <t xml:space="preserve">CAMP 9 CONIFERS               </t>
  </si>
  <si>
    <t>410180601</t>
  </si>
  <si>
    <t xml:space="preserve">HARTMAN ROAD SPRUCE           </t>
  </si>
  <si>
    <t>410190601</t>
  </si>
  <si>
    <t xml:space="preserve">SOUTH 125 SPRUCE              </t>
  </si>
  <si>
    <t>410020701</t>
  </si>
  <si>
    <t xml:space="preserve">LOST PHOTO MIX                </t>
  </si>
  <si>
    <t xml:space="preserve">WJZ &amp; SONS HARVESTING, INC.   </t>
  </si>
  <si>
    <t>410150701</t>
  </si>
  <si>
    <t xml:space="preserve">GARDEN GRADE A-B MIX          </t>
  </si>
  <si>
    <t>410220601</t>
  </si>
  <si>
    <t xml:space="preserve">COOKS GRADE MIX               </t>
  </si>
  <si>
    <t xml:space="preserve">T-N-T TIMBER PRODUCERS, INC.  </t>
  </si>
  <si>
    <t>410100501</t>
  </si>
  <si>
    <t xml:space="preserve">CANOE LAKE CONIFERS           </t>
  </si>
  <si>
    <t>410100601</t>
  </si>
  <si>
    <t xml:space="preserve">19 CREEK RED ASPEN            </t>
  </si>
  <si>
    <t>410280601</t>
  </si>
  <si>
    <t xml:space="preserve">LOST STANDS 2                 </t>
  </si>
  <si>
    <t>410090701</t>
  </si>
  <si>
    <t xml:space="preserve">WILD SHOT                     </t>
  </si>
  <si>
    <t>410290801</t>
  </si>
  <si>
    <t xml:space="preserve">CAMP 15 HARDWOODS             </t>
  </si>
  <si>
    <t xml:space="preserve">TRIEST FOREST PRODUCTS        </t>
  </si>
  <si>
    <t>410090601</t>
  </si>
  <si>
    <t xml:space="preserve">9 MILE PINE                   </t>
  </si>
  <si>
    <t>410310601</t>
  </si>
  <si>
    <t xml:space="preserve">HALF SPEED                    </t>
  </si>
  <si>
    <t>410330801</t>
  </si>
  <si>
    <t xml:space="preserve">BLUE FOX                      </t>
  </si>
  <si>
    <t>410250601</t>
  </si>
  <si>
    <t xml:space="preserve">DANKO SOUTH JACK PINE         </t>
  </si>
  <si>
    <t>410250501</t>
  </si>
  <si>
    <t xml:space="preserve">DRIGGS MARSH PINE             </t>
  </si>
  <si>
    <t>410290601</t>
  </si>
  <si>
    <t xml:space="preserve">BIG PINE                      </t>
  </si>
  <si>
    <t xml:space="preserve">HYDROLAKE, INC.               </t>
  </si>
  <si>
    <t>410040801</t>
  </si>
  <si>
    <t xml:space="preserve">RR RP                         </t>
  </si>
  <si>
    <t>410130601</t>
  </si>
  <si>
    <t xml:space="preserve">PINE CREEK HARVEST            </t>
  </si>
  <si>
    <t>410100701</t>
  </si>
  <si>
    <t xml:space="preserve">CREIGHTON CAMP PINE           </t>
  </si>
  <si>
    <t>410090801</t>
  </si>
  <si>
    <t xml:space="preserve">GHOST LAKE SALE               </t>
  </si>
  <si>
    <t>410110701</t>
  </si>
  <si>
    <t xml:space="preserve">THE FINAL STAND               </t>
  </si>
  <si>
    <t>410030801</t>
  </si>
  <si>
    <t xml:space="preserve">PULL-UP JACK PINE             </t>
  </si>
  <si>
    <t xml:space="preserve">KERRY SUNDBERG FOR PROD &amp; TRUCKING  </t>
  </si>
  <si>
    <t>410270601</t>
  </si>
  <si>
    <t xml:space="preserve">THOMPSON PLAINS R-O-W'S       </t>
  </si>
  <si>
    <t xml:space="preserve">LAFLEUR FOREST PRODUCTS       </t>
  </si>
  <si>
    <t>410360401</t>
  </si>
  <si>
    <t xml:space="preserve">SEC 34 CREEK COMPLEX          </t>
  </si>
  <si>
    <t xml:space="preserve">WEYERHAEUSER                  </t>
  </si>
  <si>
    <t>410330601</t>
  </si>
  <si>
    <t xml:space="preserve">CREIGHTON T.T. MIX            </t>
  </si>
  <si>
    <t>410280101</t>
  </si>
  <si>
    <t xml:space="preserve">WEASEL LAKE CONTRACT          </t>
  </si>
  <si>
    <t xml:space="preserve">MSU EXTENSION SERVICES        </t>
  </si>
  <si>
    <t>410260802</t>
  </si>
  <si>
    <t xml:space="preserve">DRIGGS DOC HARDWOOD           </t>
  </si>
  <si>
    <t>410190701</t>
  </si>
  <si>
    <t xml:space="preserve">ASP'S LANES                   </t>
  </si>
  <si>
    <t>410200701</t>
  </si>
  <si>
    <t xml:space="preserve">LOON CALL HARDWOOD            </t>
  </si>
  <si>
    <t xml:space="preserve">KEITH SPENCER FOREST PRODUCTS </t>
  </si>
  <si>
    <t>410200801</t>
  </si>
  <si>
    <t xml:space="preserve">BROKEN COMPASS LEFT-OVER      </t>
  </si>
  <si>
    <t>410390802</t>
  </si>
  <si>
    <t xml:space="preserve">BULLDOG CREEK SALE            </t>
  </si>
  <si>
    <t xml:space="preserve">NEWPAGE CORPORATION           </t>
  </si>
  <si>
    <t>410020801</t>
  </si>
  <si>
    <t xml:space="preserve">WHICH WAY DO WE GO            </t>
  </si>
  <si>
    <t>410380801</t>
  </si>
  <si>
    <t xml:space="preserve">THE SMOKING GUN               </t>
  </si>
  <si>
    <t>410370301</t>
  </si>
  <si>
    <t xml:space="preserve">LUND CAMP                     </t>
  </si>
  <si>
    <t xml:space="preserve">SPENCER FOREST PRODUCTS       </t>
  </si>
  <si>
    <t>410340501</t>
  </si>
  <si>
    <t xml:space="preserve">FROZEN PAINT                  </t>
  </si>
  <si>
    <t xml:space="preserve">BOSANIC, JOSEPH               </t>
  </si>
  <si>
    <t>410050801</t>
  </si>
  <si>
    <t xml:space="preserve">HICKEY COUNTRY PINE           </t>
  </si>
  <si>
    <t>410190801</t>
  </si>
  <si>
    <t xml:space="preserve">LOTS A LINE PINE              </t>
  </si>
  <si>
    <t>410330201</t>
  </si>
  <si>
    <t xml:space="preserve">BEHREND CONTRACT HDWDS        </t>
  </si>
  <si>
    <t>410300601</t>
  </si>
  <si>
    <t xml:space="preserve">175 CONTRACT HARDWOODS        </t>
  </si>
  <si>
    <t xml:space="preserve">TIMBER PRODUCTS COMPANY       </t>
  </si>
  <si>
    <t>410070801</t>
  </si>
  <si>
    <t xml:space="preserve">STUTTS ROAD SOFTWOOD          </t>
  </si>
  <si>
    <t>410110801</t>
  </si>
  <si>
    <t xml:space="preserve">GOLDMINE SPRUCE               </t>
  </si>
  <si>
    <t xml:space="preserve">T-N-T TIMBER PRODUCERS        </t>
  </si>
  <si>
    <t>410210701</t>
  </si>
  <si>
    <t xml:space="preserve">LUNCH CAN'T WAIT, PINE        </t>
  </si>
  <si>
    <t>410220301</t>
  </si>
  <si>
    <t xml:space="preserve">INDIAN LAKE SPRUCE            </t>
  </si>
  <si>
    <t>410220701</t>
  </si>
  <si>
    <t xml:space="preserve">THE BIG RACK SALE             </t>
  </si>
  <si>
    <t>410120601</t>
  </si>
  <si>
    <t xml:space="preserve">COLD CREEK SPRUCE             </t>
  </si>
  <si>
    <t>410010801</t>
  </si>
  <si>
    <t xml:space="preserve">LONG WALK HARDWOOD            </t>
  </si>
  <si>
    <t>410230801</t>
  </si>
  <si>
    <t xml:space="preserve">OSR CONIFERS                  </t>
  </si>
  <si>
    <t>410260501</t>
  </si>
  <si>
    <t xml:space="preserve">13 MILE PINE                  </t>
  </si>
  <si>
    <t>410160701</t>
  </si>
  <si>
    <t xml:space="preserve">AROUND THE GATE AGAIN         </t>
  </si>
  <si>
    <t>410170701</t>
  </si>
  <si>
    <t xml:space="preserve">FORKED BEAVER PINE            </t>
  </si>
  <si>
    <t>410230701</t>
  </si>
  <si>
    <t xml:space="preserve">WANDERING COYOTE              </t>
  </si>
  <si>
    <t>410240701</t>
  </si>
  <si>
    <t xml:space="preserve">BROKEN BRANCH ASPEN           </t>
  </si>
  <si>
    <t>410060801</t>
  </si>
  <si>
    <t xml:space="preserve">FLETCHERS HILL MIX            </t>
  </si>
  <si>
    <t>410080801</t>
  </si>
  <si>
    <t xml:space="preserve">SOUTHSIDE CREEK HEADWATERS    </t>
  </si>
  <si>
    <t>410380501</t>
  </si>
  <si>
    <t xml:space="preserve">173 NORTHEAST                 </t>
  </si>
  <si>
    <t>410030701</t>
  </si>
  <si>
    <t xml:space="preserve">OCTO-PINE              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</si>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</sst>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1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248</v>
      </c>
    </row>
    <row r="4" ht="11.25" customHeight="1">
      <c r="D4" s="19"/>
    </row>
    <row r="5" spans="2:13" s="49" customFormat="1" ht="12.75" customHeight="1">
      <c r="B5" s="50"/>
      <c r="C5" s="51"/>
      <c r="D5" s="52" t="s">
        <v>45</v>
      </c>
      <c r="E5" s="53"/>
      <c r="F5" s="53"/>
      <c r="G5" s="54"/>
      <c r="H5" s="54"/>
      <c r="I5" s="55"/>
      <c r="J5" s="55"/>
      <c r="K5" s="55"/>
      <c r="L5" s="56"/>
      <c r="M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86</v>
      </c>
      <c r="S12" t="s">
        <v>28</v>
      </c>
    </row>
    <row r="13" spans="4:5" ht="14.25" thickBot="1" thickTop="1">
      <c r="D13" s="16" t="s">
        <v>18</v>
      </c>
      <c r="E13" s="34">
        <f>SUM(E9:E12)</f>
        <v>86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10843</v>
      </c>
    </row>
    <row r="18" spans="4:7" ht="12.75">
      <c r="D18" s="11" t="s">
        <v>37</v>
      </c>
      <c r="G18" s="20">
        <f>DSUM(DATABASE,5,U15:U16)</f>
        <v>146410.99999999994</v>
      </c>
    </row>
    <row r="19" spans="4:7" ht="12.75">
      <c r="D19" s="11" t="s">
        <v>34</v>
      </c>
      <c r="G19" s="17">
        <f>DSUM(DATABASE,6,V15:V16)</f>
        <v>6353813.110000001</v>
      </c>
    </row>
    <row r="20" spans="4:7" ht="12.75">
      <c r="D20" s="11" t="s">
        <v>38</v>
      </c>
      <c r="G20" s="17">
        <f>DSUM(DATABASE,7,W15:W16)</f>
        <v>3231657.8000000003</v>
      </c>
    </row>
    <row r="21" spans="4:7" ht="12.75">
      <c r="D21" s="11" t="s">
        <v>35</v>
      </c>
      <c r="E21" s="21"/>
      <c r="F21" s="21"/>
      <c r="G21" s="17">
        <f>+G19-G20</f>
        <v>3122155.310000001</v>
      </c>
    </row>
    <row r="22" spans="4:7" ht="12.75">
      <c r="D22" s="11" t="s">
        <v>44</v>
      </c>
      <c r="E22" s="21"/>
      <c r="F22" s="21"/>
      <c r="G22" s="35">
        <f>+G20/G19</f>
        <v>0.5086170688454511</v>
      </c>
    </row>
    <row r="23" spans="4:7" ht="12.75">
      <c r="D23" s="11" t="s">
        <v>40</v>
      </c>
      <c r="E23" s="21"/>
      <c r="F23" s="21"/>
      <c r="G23" s="47">
        <v>39855</v>
      </c>
    </row>
    <row r="24" spans="4:7" ht="13.5" thickBot="1">
      <c r="D24" s="10" t="s">
        <v>43</v>
      </c>
      <c r="E24" s="5"/>
      <c r="F24" s="5"/>
      <c r="G24" s="48">
        <f>DAVERAGE(DATABASE,13,X15:X16)/365</f>
        <v>3.8830200700860145</v>
      </c>
    </row>
    <row r="25" ht="13.5" thickTop="1"/>
    <row r="27" spans="2:12" ht="13.5" thickBot="1">
      <c r="B27" s="42" t="s">
        <v>39</v>
      </c>
      <c r="L27" s="37"/>
    </row>
    <row r="28" spans="2:18" ht="13.5" thickTop="1">
      <c r="B28" s="43"/>
      <c r="C28" s="8"/>
      <c r="D28" s="8"/>
      <c r="E28" s="9"/>
      <c r="F28" s="9" t="s">
        <v>18</v>
      </c>
      <c r="G28" s="30" t="s">
        <v>6</v>
      </c>
      <c r="H28" s="30"/>
      <c r="I28" s="38" t="s">
        <v>7</v>
      </c>
      <c r="J28" s="38" t="s">
        <v>13</v>
      </c>
      <c r="K28" s="38" t="s">
        <v>6</v>
      </c>
      <c r="L28" s="57" t="s">
        <v>15</v>
      </c>
      <c r="M28" s="57"/>
      <c r="N28" s="58" t="s">
        <v>6</v>
      </c>
      <c r="O28" s="46"/>
      <c r="P28" s="46"/>
      <c r="Q28" s="46"/>
      <c r="R28" s="46"/>
    </row>
    <row r="29" spans="2:18" ht="12.75">
      <c r="B29" s="44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39" t="s">
        <v>11</v>
      </c>
      <c r="J29" s="39" t="s">
        <v>14</v>
      </c>
      <c r="K29" s="39" t="s">
        <v>14</v>
      </c>
      <c r="L29" s="25" t="s">
        <v>16</v>
      </c>
      <c r="M29" s="25"/>
      <c r="N29" s="59" t="s">
        <v>7</v>
      </c>
      <c r="O29" s="26"/>
      <c r="P29" s="26"/>
      <c r="Q29" s="26"/>
      <c r="R29" s="26"/>
    </row>
    <row r="30" spans="2:18" ht="13.5" thickBot="1">
      <c r="B30" s="4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0" t="s">
        <v>12</v>
      </c>
      <c r="J30" s="40" t="s">
        <v>12</v>
      </c>
      <c r="K30" s="40" t="s">
        <v>12</v>
      </c>
      <c r="L30" s="60" t="s">
        <v>14</v>
      </c>
      <c r="M30" s="61" t="s">
        <v>41</v>
      </c>
      <c r="N30" s="62" t="s">
        <v>42</v>
      </c>
      <c r="O30" s="46"/>
      <c r="P30" s="46"/>
      <c r="Q30" s="46"/>
      <c r="R30" s="46"/>
    </row>
    <row r="31" spans="2:15" s="51" customFormat="1" ht="11.25" customHeight="1" thickTop="1">
      <c r="B31" s="63" t="s">
        <v>226</v>
      </c>
      <c r="C31" s="64" t="s">
        <v>51</v>
      </c>
      <c r="D31" s="51" t="s">
        <v>227</v>
      </c>
      <c r="E31" s="53">
        <v>89</v>
      </c>
      <c r="F31" s="53">
        <v>1166.2</v>
      </c>
      <c r="G31" s="54">
        <v>37213.1</v>
      </c>
      <c r="H31" s="54">
        <v>32375.4</v>
      </c>
      <c r="I31" s="55">
        <v>39619</v>
      </c>
      <c r="J31" s="55">
        <v>40724</v>
      </c>
      <c r="K31" s="55">
        <v>40724</v>
      </c>
      <c r="L31" s="56">
        <v>869</v>
      </c>
      <c r="M31" s="56" t="s">
        <v>212</v>
      </c>
      <c r="N31" s="65">
        <v>1105</v>
      </c>
      <c r="O31" s="66"/>
    </row>
    <row r="32" spans="2:15" s="51" customFormat="1" ht="11.25" customHeight="1">
      <c r="B32" s="63" t="s">
        <v>126</v>
      </c>
      <c r="C32" s="64" t="s">
        <v>51</v>
      </c>
      <c r="D32" s="51" t="s">
        <v>127</v>
      </c>
      <c r="E32" s="53">
        <v>31</v>
      </c>
      <c r="F32" s="53">
        <v>534</v>
      </c>
      <c r="G32" s="54">
        <v>8647.28</v>
      </c>
      <c r="H32" s="54">
        <v>864.73</v>
      </c>
      <c r="I32" s="55">
        <v>39405</v>
      </c>
      <c r="J32" s="55">
        <v>40359</v>
      </c>
      <c r="K32" s="55">
        <v>40359</v>
      </c>
      <c r="L32" s="56">
        <v>504</v>
      </c>
      <c r="M32" s="56" t="s">
        <v>128</v>
      </c>
      <c r="N32" s="67">
        <v>954</v>
      </c>
      <c r="O32" s="66"/>
    </row>
    <row r="33" spans="2:15" s="51" customFormat="1" ht="11.25" customHeight="1">
      <c r="B33" s="63" t="s">
        <v>194</v>
      </c>
      <c r="C33" s="64" t="s">
        <v>51</v>
      </c>
      <c r="D33" s="51" t="s">
        <v>195</v>
      </c>
      <c r="E33" s="53">
        <v>136</v>
      </c>
      <c r="F33" s="53">
        <v>2471.2</v>
      </c>
      <c r="G33" s="54">
        <v>83986.11</v>
      </c>
      <c r="H33" s="54">
        <v>8398.61</v>
      </c>
      <c r="I33" s="55">
        <v>39609</v>
      </c>
      <c r="J33" s="55">
        <v>40724</v>
      </c>
      <c r="K33" s="55">
        <v>40724</v>
      </c>
      <c r="L33" s="56">
        <v>869</v>
      </c>
      <c r="M33" s="56" t="s">
        <v>62</v>
      </c>
      <c r="N33" s="65">
        <v>1115</v>
      </c>
      <c r="O33" s="66"/>
    </row>
    <row r="34" spans="2:15" s="51" customFormat="1" ht="11.25" customHeight="1">
      <c r="B34" s="63" t="s">
        <v>106</v>
      </c>
      <c r="C34" s="64" t="s">
        <v>51</v>
      </c>
      <c r="D34" s="51" t="s">
        <v>107</v>
      </c>
      <c r="E34" s="53">
        <v>164</v>
      </c>
      <c r="F34" s="53">
        <v>3812.6</v>
      </c>
      <c r="G34" s="54">
        <v>167744.95</v>
      </c>
      <c r="H34" s="54">
        <v>88904.83</v>
      </c>
      <c r="I34" s="55">
        <v>39085</v>
      </c>
      <c r="J34" s="55">
        <v>40178</v>
      </c>
      <c r="K34" s="55">
        <v>40178</v>
      </c>
      <c r="L34" s="56">
        <v>323</v>
      </c>
      <c r="M34" s="56" t="s">
        <v>56</v>
      </c>
      <c r="N34" s="67">
        <v>1093</v>
      </c>
      <c r="O34" s="66"/>
    </row>
    <row r="35" spans="2:15" s="51" customFormat="1" ht="11.25" customHeight="1">
      <c r="B35" s="63" t="s">
        <v>246</v>
      </c>
      <c r="C35" s="64" t="s">
        <v>51</v>
      </c>
      <c r="D35" s="51" t="s">
        <v>247</v>
      </c>
      <c r="E35" s="53">
        <v>96</v>
      </c>
      <c r="F35" s="53">
        <v>1383.6</v>
      </c>
      <c r="G35" s="54">
        <v>57187.95</v>
      </c>
      <c r="H35" s="54">
        <v>5718.8</v>
      </c>
      <c r="I35" s="55">
        <v>39653</v>
      </c>
      <c r="J35" s="55">
        <v>40908</v>
      </c>
      <c r="K35" s="55">
        <v>40908</v>
      </c>
      <c r="L35" s="56">
        <v>1053</v>
      </c>
      <c r="M35" s="56" t="s">
        <v>53</v>
      </c>
      <c r="N35" s="65">
        <v>1255</v>
      </c>
      <c r="O35" s="66"/>
    </row>
    <row r="36" spans="2:14" s="49" customFormat="1" ht="11.25" customHeight="1">
      <c r="B36" s="63" t="s">
        <v>168</v>
      </c>
      <c r="C36" s="64" t="s">
        <v>51</v>
      </c>
      <c r="D36" s="51" t="s">
        <v>169</v>
      </c>
      <c r="E36" s="53">
        <v>61</v>
      </c>
      <c r="F36" s="53">
        <v>1186</v>
      </c>
      <c r="G36" s="54">
        <v>37251.9</v>
      </c>
      <c r="H36" s="54">
        <v>3725.19</v>
      </c>
      <c r="I36" s="55">
        <v>39584</v>
      </c>
      <c r="J36" s="55">
        <v>40543</v>
      </c>
      <c r="K36" s="55">
        <v>40543</v>
      </c>
      <c r="L36" s="56">
        <v>688</v>
      </c>
      <c r="M36" s="56" t="s">
        <v>170</v>
      </c>
      <c r="N36" s="67">
        <v>959</v>
      </c>
    </row>
    <row r="37" spans="2:15" s="51" customFormat="1" ht="11.25" customHeight="1">
      <c r="B37" s="63" t="s">
        <v>69</v>
      </c>
      <c r="C37" s="64" t="s">
        <v>51</v>
      </c>
      <c r="D37" s="51" t="s">
        <v>70</v>
      </c>
      <c r="E37" s="53">
        <v>24</v>
      </c>
      <c r="F37" s="53">
        <v>232</v>
      </c>
      <c r="G37" s="54">
        <v>6627.7</v>
      </c>
      <c r="H37" s="54">
        <v>662.77</v>
      </c>
      <c r="I37" s="55">
        <v>39342</v>
      </c>
      <c r="J37" s="55">
        <v>39994</v>
      </c>
      <c r="K37" s="55">
        <v>39994</v>
      </c>
      <c r="L37" s="56">
        <v>139</v>
      </c>
      <c r="M37" s="56" t="s">
        <v>71</v>
      </c>
      <c r="N37" s="67">
        <v>652</v>
      </c>
      <c r="O37" s="66"/>
    </row>
    <row r="38" spans="2:15" s="51" customFormat="1" ht="11.25" customHeight="1">
      <c r="B38" s="63" t="s">
        <v>158</v>
      </c>
      <c r="C38" s="64" t="s">
        <v>51</v>
      </c>
      <c r="D38" s="51" t="s">
        <v>159</v>
      </c>
      <c r="E38" s="53">
        <v>27</v>
      </c>
      <c r="F38" s="53">
        <v>212.2</v>
      </c>
      <c r="G38" s="54">
        <v>7415.3</v>
      </c>
      <c r="H38" s="54">
        <v>741.53</v>
      </c>
      <c r="I38" s="55">
        <v>39623</v>
      </c>
      <c r="J38" s="55">
        <v>40543</v>
      </c>
      <c r="K38" s="55">
        <v>40543</v>
      </c>
      <c r="L38" s="56">
        <v>688</v>
      </c>
      <c r="M38" s="56" t="s">
        <v>53</v>
      </c>
      <c r="N38" s="67">
        <v>920</v>
      </c>
      <c r="O38" s="66"/>
    </row>
    <row r="39" spans="2:15" s="51" customFormat="1" ht="11.25" customHeight="1">
      <c r="B39" s="63" t="s">
        <v>63</v>
      </c>
      <c r="C39" s="64" t="s">
        <v>51</v>
      </c>
      <c r="D39" s="51" t="s">
        <v>64</v>
      </c>
      <c r="E39" s="53">
        <v>28</v>
      </c>
      <c r="F39" s="53">
        <v>882</v>
      </c>
      <c r="G39" s="54">
        <v>20993.65</v>
      </c>
      <c r="H39" s="54">
        <v>2099.37</v>
      </c>
      <c r="I39" s="55">
        <v>39325</v>
      </c>
      <c r="J39" s="55">
        <v>39994</v>
      </c>
      <c r="K39" s="55">
        <v>39994</v>
      </c>
      <c r="L39" s="56">
        <v>139</v>
      </c>
      <c r="M39" s="56" t="s">
        <v>59</v>
      </c>
      <c r="N39" s="67">
        <v>669</v>
      </c>
      <c r="O39" s="66"/>
    </row>
    <row r="40" spans="2:15" s="51" customFormat="1" ht="11.25" customHeight="1">
      <c r="B40" s="63" t="s">
        <v>204</v>
      </c>
      <c r="C40" s="64" t="s">
        <v>51</v>
      </c>
      <c r="D40" s="51" t="s">
        <v>205</v>
      </c>
      <c r="E40" s="53">
        <v>142</v>
      </c>
      <c r="F40" s="53">
        <v>2321.2</v>
      </c>
      <c r="G40" s="54">
        <v>93355.55</v>
      </c>
      <c r="H40" s="54">
        <v>9335.56</v>
      </c>
      <c r="I40" s="55">
        <v>39826</v>
      </c>
      <c r="J40" s="55">
        <v>40724</v>
      </c>
      <c r="K40" s="55">
        <v>40724</v>
      </c>
      <c r="L40" s="56">
        <v>869</v>
      </c>
      <c r="M40" s="56" t="s">
        <v>203</v>
      </c>
      <c r="N40" s="65">
        <v>898</v>
      </c>
      <c r="O40" s="66"/>
    </row>
    <row r="41" spans="2:15" s="51" customFormat="1" ht="11.25" customHeight="1">
      <c r="B41" s="63" t="s">
        <v>118</v>
      </c>
      <c r="C41" s="64" t="s">
        <v>51</v>
      </c>
      <c r="D41" s="51" t="s">
        <v>119</v>
      </c>
      <c r="E41" s="53">
        <v>33</v>
      </c>
      <c r="F41" s="53">
        <v>842.8</v>
      </c>
      <c r="G41" s="54">
        <v>25815.41</v>
      </c>
      <c r="H41" s="54">
        <v>2581.54</v>
      </c>
      <c r="I41" s="55">
        <v>39400</v>
      </c>
      <c r="J41" s="55">
        <v>40178</v>
      </c>
      <c r="K41" s="55">
        <v>40178</v>
      </c>
      <c r="L41" s="56">
        <v>323</v>
      </c>
      <c r="M41" s="56" t="s">
        <v>71</v>
      </c>
      <c r="N41" s="67">
        <v>778</v>
      </c>
      <c r="O41" s="66"/>
    </row>
    <row r="42" spans="2:15" s="51" customFormat="1" ht="11.25" customHeight="1">
      <c r="B42" s="63" t="s">
        <v>240</v>
      </c>
      <c r="C42" s="64" t="s">
        <v>51</v>
      </c>
      <c r="D42" s="51" t="s">
        <v>241</v>
      </c>
      <c r="E42" s="53">
        <v>72</v>
      </c>
      <c r="F42" s="53">
        <v>1186.6</v>
      </c>
      <c r="G42" s="54">
        <v>33867.35</v>
      </c>
      <c r="H42" s="54">
        <v>3386.74</v>
      </c>
      <c r="I42" s="55">
        <v>39623</v>
      </c>
      <c r="J42" s="55">
        <v>40908</v>
      </c>
      <c r="K42" s="55">
        <v>40908</v>
      </c>
      <c r="L42" s="56">
        <v>1053</v>
      </c>
      <c r="M42" s="56" t="s">
        <v>53</v>
      </c>
      <c r="N42" s="65">
        <v>1285</v>
      </c>
      <c r="O42" s="66"/>
    </row>
    <row r="43" spans="2:15" s="51" customFormat="1" ht="11.25" customHeight="1">
      <c r="B43" s="63" t="s">
        <v>110</v>
      </c>
      <c r="C43" s="64" t="s">
        <v>51</v>
      </c>
      <c r="D43" s="51" t="s">
        <v>111</v>
      </c>
      <c r="E43" s="53">
        <v>183</v>
      </c>
      <c r="F43" s="53">
        <v>1654.4</v>
      </c>
      <c r="G43" s="54">
        <v>76553.45</v>
      </c>
      <c r="H43" s="54">
        <v>71960.24</v>
      </c>
      <c r="I43" s="55">
        <v>39085</v>
      </c>
      <c r="J43" s="55">
        <v>40178</v>
      </c>
      <c r="K43" s="55">
        <v>40178</v>
      </c>
      <c r="L43" s="56">
        <v>323</v>
      </c>
      <c r="M43" s="56" t="s">
        <v>56</v>
      </c>
      <c r="N43" s="67">
        <v>1093</v>
      </c>
      <c r="O43" s="66"/>
    </row>
    <row r="44" spans="2:14" s="49" customFormat="1" ht="11.25" customHeight="1">
      <c r="B44" s="63" t="s">
        <v>213</v>
      </c>
      <c r="C44" s="64" t="s">
        <v>51</v>
      </c>
      <c r="D44" s="51" t="s">
        <v>214</v>
      </c>
      <c r="E44" s="53">
        <v>55</v>
      </c>
      <c r="F44" s="53">
        <v>993.6</v>
      </c>
      <c r="G44" s="54">
        <v>29716.83</v>
      </c>
      <c r="H44" s="54">
        <v>29716.83</v>
      </c>
      <c r="I44" s="55">
        <v>39819</v>
      </c>
      <c r="J44" s="55">
        <v>40724</v>
      </c>
      <c r="K44" s="55">
        <v>40724</v>
      </c>
      <c r="L44" s="56">
        <v>869</v>
      </c>
      <c r="M44" s="56" t="s">
        <v>56</v>
      </c>
      <c r="N44" s="65">
        <v>905</v>
      </c>
    </row>
    <row r="45" spans="2:15" s="51" customFormat="1" ht="11.25" customHeight="1">
      <c r="B45" s="63" t="s">
        <v>242</v>
      </c>
      <c r="C45" s="64" t="s">
        <v>51</v>
      </c>
      <c r="D45" s="51" t="s">
        <v>243</v>
      </c>
      <c r="E45" s="53">
        <v>81</v>
      </c>
      <c r="F45" s="53">
        <v>2023.2</v>
      </c>
      <c r="G45" s="54">
        <v>78325</v>
      </c>
      <c r="H45" s="54">
        <v>78325</v>
      </c>
      <c r="I45" s="55">
        <v>39650</v>
      </c>
      <c r="J45" s="55">
        <v>40908</v>
      </c>
      <c r="K45" s="55">
        <v>40908</v>
      </c>
      <c r="L45" s="56">
        <v>1053</v>
      </c>
      <c r="M45" s="56" t="s">
        <v>188</v>
      </c>
      <c r="N45" s="65">
        <v>1258</v>
      </c>
      <c r="O45" s="66"/>
    </row>
    <row r="46" spans="2:15" s="51" customFormat="1" ht="11.25" customHeight="1">
      <c r="B46" s="63" t="s">
        <v>145</v>
      </c>
      <c r="C46" s="64" t="s">
        <v>51</v>
      </c>
      <c r="D46" s="51" t="s">
        <v>146</v>
      </c>
      <c r="E46" s="53">
        <v>155</v>
      </c>
      <c r="F46" s="53">
        <v>2067.8</v>
      </c>
      <c r="G46" s="54">
        <v>105567.99</v>
      </c>
      <c r="H46" s="54">
        <v>97131.09</v>
      </c>
      <c r="I46" s="55">
        <v>39331</v>
      </c>
      <c r="J46" s="55">
        <v>40359</v>
      </c>
      <c r="K46" s="55">
        <v>40359</v>
      </c>
      <c r="L46" s="56">
        <v>504</v>
      </c>
      <c r="M46" s="56" t="s">
        <v>53</v>
      </c>
      <c r="N46" s="67">
        <v>1028</v>
      </c>
      <c r="O46" s="66"/>
    </row>
    <row r="47" spans="2:15" s="51" customFormat="1" ht="11.25" customHeight="1">
      <c r="B47" s="63" t="s">
        <v>140</v>
      </c>
      <c r="C47" s="64" t="s">
        <v>51</v>
      </c>
      <c r="D47" s="51" t="s">
        <v>141</v>
      </c>
      <c r="E47" s="53">
        <v>109</v>
      </c>
      <c r="F47" s="53">
        <v>2047.2</v>
      </c>
      <c r="G47" s="54">
        <v>68590.75</v>
      </c>
      <c r="H47" s="54">
        <v>9618.29</v>
      </c>
      <c r="I47" s="55">
        <v>39492</v>
      </c>
      <c r="J47" s="55">
        <v>40359</v>
      </c>
      <c r="K47" s="55">
        <v>40359</v>
      </c>
      <c r="L47" s="56">
        <v>504</v>
      </c>
      <c r="M47" s="56" t="s">
        <v>59</v>
      </c>
      <c r="N47" s="67">
        <v>867</v>
      </c>
      <c r="O47" s="66"/>
    </row>
    <row r="48" spans="2:15" s="51" customFormat="1" ht="11.25" customHeight="1">
      <c r="B48" s="63" t="s">
        <v>164</v>
      </c>
      <c r="C48" s="64" t="s">
        <v>51</v>
      </c>
      <c r="D48" s="51" t="s">
        <v>165</v>
      </c>
      <c r="E48" s="53">
        <v>45</v>
      </c>
      <c r="F48" s="53">
        <v>696.4</v>
      </c>
      <c r="G48" s="54">
        <v>24268.35</v>
      </c>
      <c r="H48" s="54">
        <v>2426.83</v>
      </c>
      <c r="I48" s="55">
        <v>39646</v>
      </c>
      <c r="J48" s="55">
        <v>40543</v>
      </c>
      <c r="K48" s="55">
        <v>40543</v>
      </c>
      <c r="L48" s="56">
        <v>688</v>
      </c>
      <c r="M48" s="56" t="s">
        <v>56</v>
      </c>
      <c r="N48" s="67">
        <v>897</v>
      </c>
      <c r="O48" s="66"/>
    </row>
    <row r="49" spans="2:15" s="51" customFormat="1" ht="11.25" customHeight="1">
      <c r="B49" s="63" t="s">
        <v>134</v>
      </c>
      <c r="C49" s="64" t="s">
        <v>51</v>
      </c>
      <c r="D49" s="51" t="s">
        <v>135</v>
      </c>
      <c r="E49" s="53">
        <v>36</v>
      </c>
      <c r="F49" s="53">
        <v>702.4</v>
      </c>
      <c r="G49" s="54">
        <v>7785.18</v>
      </c>
      <c r="H49" s="54">
        <v>778.52</v>
      </c>
      <c r="I49" s="55">
        <v>39583</v>
      </c>
      <c r="J49" s="55">
        <v>40359</v>
      </c>
      <c r="K49" s="55">
        <v>40359</v>
      </c>
      <c r="L49" s="56">
        <v>504</v>
      </c>
      <c r="M49" s="56" t="s">
        <v>128</v>
      </c>
      <c r="N49" s="67">
        <v>776</v>
      </c>
      <c r="O49" s="66"/>
    </row>
    <row r="50" spans="2:14" s="49" customFormat="1" ht="11.25" customHeight="1">
      <c r="B50" s="63" t="s">
        <v>136</v>
      </c>
      <c r="C50" s="64" t="s">
        <v>51</v>
      </c>
      <c r="D50" s="51" t="s">
        <v>137</v>
      </c>
      <c r="E50" s="53">
        <v>138</v>
      </c>
      <c r="F50" s="53">
        <v>2156.2</v>
      </c>
      <c r="G50" s="54">
        <v>64028.56</v>
      </c>
      <c r="H50" s="54">
        <v>6402.86</v>
      </c>
      <c r="I50" s="55">
        <v>39325</v>
      </c>
      <c r="J50" s="55">
        <v>40359</v>
      </c>
      <c r="K50" s="55">
        <v>40359</v>
      </c>
      <c r="L50" s="56">
        <v>504</v>
      </c>
      <c r="M50" s="56" t="s">
        <v>59</v>
      </c>
      <c r="N50" s="67">
        <v>1034</v>
      </c>
    </row>
    <row r="51" spans="2:14" s="49" customFormat="1" ht="11.25" customHeight="1">
      <c r="B51" s="63" t="s">
        <v>162</v>
      </c>
      <c r="C51" s="64" t="s">
        <v>51</v>
      </c>
      <c r="D51" s="51" t="s">
        <v>163</v>
      </c>
      <c r="E51" s="53">
        <v>87</v>
      </c>
      <c r="F51" s="53">
        <v>784</v>
      </c>
      <c r="G51" s="54">
        <v>27377.25</v>
      </c>
      <c r="H51" s="54">
        <v>2737.73</v>
      </c>
      <c r="I51" s="55">
        <v>39307</v>
      </c>
      <c r="J51" s="55">
        <v>40543</v>
      </c>
      <c r="K51" s="55">
        <v>40543</v>
      </c>
      <c r="L51" s="56">
        <v>688</v>
      </c>
      <c r="M51" s="56" t="s">
        <v>62</v>
      </c>
      <c r="N51" s="67">
        <v>1236</v>
      </c>
    </row>
    <row r="52" spans="2:15" s="51" customFormat="1" ht="11.25" customHeight="1">
      <c r="B52" s="63" t="s">
        <v>166</v>
      </c>
      <c r="C52" s="64" t="s">
        <v>51</v>
      </c>
      <c r="D52" s="51" t="s">
        <v>167</v>
      </c>
      <c r="E52" s="53">
        <v>172</v>
      </c>
      <c r="F52" s="53">
        <v>3410.8</v>
      </c>
      <c r="G52" s="54">
        <v>104890.64</v>
      </c>
      <c r="H52" s="54">
        <v>27271.56</v>
      </c>
      <c r="I52" s="55">
        <v>39609</v>
      </c>
      <c r="J52" s="55">
        <v>40543</v>
      </c>
      <c r="K52" s="55">
        <v>40543</v>
      </c>
      <c r="L52" s="56">
        <v>688</v>
      </c>
      <c r="M52" s="56" t="s">
        <v>62</v>
      </c>
      <c r="N52" s="67">
        <v>934</v>
      </c>
      <c r="O52" s="66"/>
    </row>
    <row r="53" spans="2:14" s="49" customFormat="1" ht="11.25" customHeight="1">
      <c r="B53" s="63" t="s">
        <v>215</v>
      </c>
      <c r="C53" s="64" t="s">
        <v>51</v>
      </c>
      <c r="D53" s="51" t="s">
        <v>216</v>
      </c>
      <c r="E53" s="53">
        <v>20</v>
      </c>
      <c r="F53" s="53">
        <v>336</v>
      </c>
      <c r="G53" s="54">
        <v>8789.25</v>
      </c>
      <c r="H53" s="54">
        <v>8789.25</v>
      </c>
      <c r="I53" s="55">
        <v>39819</v>
      </c>
      <c r="J53" s="55">
        <v>40724</v>
      </c>
      <c r="K53" s="55">
        <v>40724</v>
      </c>
      <c r="L53" s="56">
        <v>869</v>
      </c>
      <c r="M53" s="56" t="s">
        <v>217</v>
      </c>
      <c r="N53" s="65">
        <v>905</v>
      </c>
    </row>
    <row r="54" spans="2:15" s="51" customFormat="1" ht="11.25" customHeight="1">
      <c r="B54" s="63" t="s">
        <v>224</v>
      </c>
      <c r="C54" s="64" t="s">
        <v>51</v>
      </c>
      <c r="D54" s="51" t="s">
        <v>225</v>
      </c>
      <c r="E54" s="53">
        <v>48</v>
      </c>
      <c r="F54" s="53">
        <v>699</v>
      </c>
      <c r="G54" s="54">
        <v>19943.21</v>
      </c>
      <c r="H54" s="54">
        <v>1994.32</v>
      </c>
      <c r="I54" s="55">
        <v>39581</v>
      </c>
      <c r="J54" s="55">
        <v>40724</v>
      </c>
      <c r="K54" s="55">
        <v>40724</v>
      </c>
      <c r="L54" s="56">
        <v>869</v>
      </c>
      <c r="M54" s="56" t="s">
        <v>62</v>
      </c>
      <c r="N54" s="65">
        <v>1143</v>
      </c>
      <c r="O54" s="66"/>
    </row>
    <row r="55" spans="2:15" s="51" customFormat="1" ht="11.25" customHeight="1">
      <c r="B55" s="63" t="s">
        <v>160</v>
      </c>
      <c r="C55" s="64" t="s">
        <v>51</v>
      </c>
      <c r="D55" s="51" t="s">
        <v>161</v>
      </c>
      <c r="E55" s="53">
        <v>75</v>
      </c>
      <c r="F55" s="53">
        <v>969.2</v>
      </c>
      <c r="G55" s="54">
        <v>10924.2</v>
      </c>
      <c r="H55" s="54">
        <v>1092.42</v>
      </c>
      <c r="I55" s="55">
        <v>39576</v>
      </c>
      <c r="J55" s="55">
        <v>40543</v>
      </c>
      <c r="K55" s="55">
        <v>40543</v>
      </c>
      <c r="L55" s="56">
        <v>688</v>
      </c>
      <c r="M55" s="56" t="s">
        <v>144</v>
      </c>
      <c r="N55" s="67">
        <v>967</v>
      </c>
      <c r="O55" s="66"/>
    </row>
    <row r="56" spans="2:14" s="49" customFormat="1" ht="11.25" customHeight="1">
      <c r="B56" s="63" t="s">
        <v>87</v>
      </c>
      <c r="C56" s="64" t="s">
        <v>51</v>
      </c>
      <c r="D56" s="51" t="s">
        <v>88</v>
      </c>
      <c r="E56" s="53">
        <v>8</v>
      </c>
      <c r="F56" s="53">
        <v>227.6</v>
      </c>
      <c r="G56" s="54">
        <v>5770.53</v>
      </c>
      <c r="H56" s="54">
        <v>577.05</v>
      </c>
      <c r="I56" s="55">
        <v>39400</v>
      </c>
      <c r="J56" s="55">
        <v>40178</v>
      </c>
      <c r="K56" s="55">
        <v>40178</v>
      </c>
      <c r="L56" s="56">
        <v>323</v>
      </c>
      <c r="M56" s="56" t="s">
        <v>62</v>
      </c>
      <c r="N56" s="67">
        <v>778</v>
      </c>
    </row>
    <row r="57" spans="2:14" s="49" customFormat="1" ht="11.25" customHeight="1">
      <c r="B57" s="63" t="s">
        <v>100</v>
      </c>
      <c r="C57" s="64" t="s">
        <v>51</v>
      </c>
      <c r="D57" s="51" t="s">
        <v>101</v>
      </c>
      <c r="E57" s="53">
        <v>26</v>
      </c>
      <c r="F57" s="53">
        <v>405.4</v>
      </c>
      <c r="G57" s="54">
        <v>16473.8</v>
      </c>
      <c r="H57" s="54">
        <v>1647.83</v>
      </c>
      <c r="I57" s="55">
        <v>39399</v>
      </c>
      <c r="J57" s="55">
        <v>40178</v>
      </c>
      <c r="K57" s="55">
        <v>40178</v>
      </c>
      <c r="L57" s="56">
        <v>323</v>
      </c>
      <c r="M57" s="56" t="s">
        <v>56</v>
      </c>
      <c r="N57" s="67">
        <v>779</v>
      </c>
    </row>
    <row r="58" spans="2:14" s="49" customFormat="1" ht="11.25" customHeight="1">
      <c r="B58" s="63" t="s">
        <v>129</v>
      </c>
      <c r="C58" s="64" t="s">
        <v>51</v>
      </c>
      <c r="D58" s="51" t="s">
        <v>130</v>
      </c>
      <c r="E58" s="53">
        <v>97</v>
      </c>
      <c r="F58" s="53">
        <v>2540.8</v>
      </c>
      <c r="G58" s="54">
        <v>60686.05</v>
      </c>
      <c r="H58" s="54">
        <v>6068.61</v>
      </c>
      <c r="I58" s="55">
        <v>39492</v>
      </c>
      <c r="J58" s="55">
        <v>40359</v>
      </c>
      <c r="K58" s="55">
        <v>40359</v>
      </c>
      <c r="L58" s="56">
        <v>504</v>
      </c>
      <c r="M58" s="56" t="s">
        <v>59</v>
      </c>
      <c r="N58" s="67">
        <v>867</v>
      </c>
    </row>
    <row r="59" spans="2:15" s="51" customFormat="1" ht="11.25" customHeight="1">
      <c r="B59" s="63" t="s">
        <v>81</v>
      </c>
      <c r="C59" s="64" t="s">
        <v>51</v>
      </c>
      <c r="D59" s="51" t="s">
        <v>82</v>
      </c>
      <c r="E59" s="53">
        <v>37</v>
      </c>
      <c r="F59" s="53">
        <v>488.4</v>
      </c>
      <c r="G59" s="54">
        <v>10198.02</v>
      </c>
      <c r="H59" s="54">
        <v>1019.8</v>
      </c>
      <c r="I59" s="55">
        <v>39273</v>
      </c>
      <c r="J59" s="55">
        <v>40178</v>
      </c>
      <c r="K59" s="55">
        <v>40178</v>
      </c>
      <c r="L59" s="56">
        <v>323</v>
      </c>
      <c r="M59" s="56" t="s">
        <v>80</v>
      </c>
      <c r="N59" s="67">
        <v>905</v>
      </c>
      <c r="O59" s="66"/>
    </row>
    <row r="60" spans="2:15" s="51" customFormat="1" ht="11.25" customHeight="1">
      <c r="B60" s="63" t="s">
        <v>232</v>
      </c>
      <c r="C60" s="64" t="s">
        <v>51</v>
      </c>
      <c r="D60" s="51" t="s">
        <v>233</v>
      </c>
      <c r="E60" s="53">
        <v>129</v>
      </c>
      <c r="F60" s="53">
        <v>1372.8</v>
      </c>
      <c r="G60" s="54">
        <v>34128.75</v>
      </c>
      <c r="H60" s="54">
        <v>3412.88</v>
      </c>
      <c r="I60" s="55">
        <v>39478</v>
      </c>
      <c r="J60" s="55">
        <v>40724</v>
      </c>
      <c r="K60" s="55">
        <v>40724</v>
      </c>
      <c r="L60" s="56">
        <v>869</v>
      </c>
      <c r="M60" s="56" t="s">
        <v>200</v>
      </c>
      <c r="N60" s="65">
        <v>1246</v>
      </c>
      <c r="O60" s="66"/>
    </row>
    <row r="61" spans="2:14" s="49" customFormat="1" ht="11.25" customHeight="1">
      <c r="B61" s="63" t="s">
        <v>83</v>
      </c>
      <c r="C61" s="64" t="s">
        <v>51</v>
      </c>
      <c r="D61" s="51" t="s">
        <v>84</v>
      </c>
      <c r="E61" s="53">
        <v>133</v>
      </c>
      <c r="F61" s="53">
        <v>2823</v>
      </c>
      <c r="G61" s="54">
        <v>197122.95</v>
      </c>
      <c r="H61" s="54">
        <v>181478.29</v>
      </c>
      <c r="I61" s="55">
        <v>38321</v>
      </c>
      <c r="J61" s="55">
        <v>39447</v>
      </c>
      <c r="K61" s="55">
        <v>40178</v>
      </c>
      <c r="L61" s="56">
        <v>323</v>
      </c>
      <c r="M61" s="56" t="s">
        <v>56</v>
      </c>
      <c r="N61" s="67">
        <v>1857</v>
      </c>
    </row>
    <row r="62" spans="2:14" s="49" customFormat="1" ht="11.25" customHeight="1">
      <c r="B62" s="63" t="s">
        <v>89</v>
      </c>
      <c r="C62" s="64" t="s">
        <v>51</v>
      </c>
      <c r="D62" s="51" t="s">
        <v>90</v>
      </c>
      <c r="E62" s="53">
        <v>269</v>
      </c>
      <c r="F62" s="53">
        <v>3171.2</v>
      </c>
      <c r="G62" s="54">
        <v>365596.18</v>
      </c>
      <c r="H62" s="54">
        <v>365596.18</v>
      </c>
      <c r="I62" s="55">
        <v>38777</v>
      </c>
      <c r="J62" s="55">
        <v>40178</v>
      </c>
      <c r="K62" s="55">
        <v>40178</v>
      </c>
      <c r="L62" s="56">
        <v>323</v>
      </c>
      <c r="M62" s="56" t="s">
        <v>91</v>
      </c>
      <c r="N62" s="67">
        <v>1401</v>
      </c>
    </row>
    <row r="63" spans="2:15" s="51" customFormat="1" ht="11.25" customHeight="1">
      <c r="B63" s="63" t="s">
        <v>72</v>
      </c>
      <c r="C63" s="64" t="s">
        <v>51</v>
      </c>
      <c r="D63" s="51" t="s">
        <v>73</v>
      </c>
      <c r="E63" s="53">
        <v>39</v>
      </c>
      <c r="F63" s="53">
        <v>753.6</v>
      </c>
      <c r="G63" s="54">
        <v>23049.47</v>
      </c>
      <c r="H63" s="54">
        <v>2304.95</v>
      </c>
      <c r="I63" s="55">
        <v>39325</v>
      </c>
      <c r="J63" s="55">
        <v>39994</v>
      </c>
      <c r="K63" s="55">
        <v>39994</v>
      </c>
      <c r="L63" s="56">
        <v>139</v>
      </c>
      <c r="M63" s="56" t="s">
        <v>62</v>
      </c>
      <c r="N63" s="67">
        <v>669</v>
      </c>
      <c r="O63" s="66"/>
    </row>
    <row r="64" spans="2:14" s="49" customFormat="1" ht="11.25" customHeight="1">
      <c r="B64" s="63" t="s">
        <v>234</v>
      </c>
      <c r="C64" s="64" t="s">
        <v>51</v>
      </c>
      <c r="D64" s="51" t="s">
        <v>235</v>
      </c>
      <c r="E64" s="53">
        <v>133</v>
      </c>
      <c r="F64" s="53">
        <v>1999</v>
      </c>
      <c r="G64" s="54">
        <v>78247.3</v>
      </c>
      <c r="H64" s="54">
        <v>50860.79</v>
      </c>
      <c r="I64" s="55">
        <v>39478</v>
      </c>
      <c r="J64" s="55">
        <v>40724</v>
      </c>
      <c r="K64" s="55">
        <v>40724</v>
      </c>
      <c r="L64" s="56">
        <v>869</v>
      </c>
      <c r="M64" s="56" t="s">
        <v>200</v>
      </c>
      <c r="N64" s="65">
        <v>1246</v>
      </c>
    </row>
    <row r="65" spans="2:14" s="49" customFormat="1" ht="11.25" customHeight="1">
      <c r="B65" s="63" t="s">
        <v>54</v>
      </c>
      <c r="C65" s="64" t="s">
        <v>51</v>
      </c>
      <c r="D65" s="51" t="s">
        <v>55</v>
      </c>
      <c r="E65" s="53">
        <v>185</v>
      </c>
      <c r="F65" s="53">
        <v>2064</v>
      </c>
      <c r="G65" s="54">
        <v>94258.53</v>
      </c>
      <c r="H65" s="54">
        <v>28277.48</v>
      </c>
      <c r="I65" s="55">
        <v>38288</v>
      </c>
      <c r="J65" s="55">
        <v>39629</v>
      </c>
      <c r="K65" s="55">
        <v>39994</v>
      </c>
      <c r="L65" s="56">
        <v>139</v>
      </c>
      <c r="M65" s="56" t="s">
        <v>56</v>
      </c>
      <c r="N65" s="67">
        <v>1706</v>
      </c>
    </row>
    <row r="66" spans="2:15" s="51" customFormat="1" ht="11.25" customHeight="1">
      <c r="B66" s="63" t="s">
        <v>120</v>
      </c>
      <c r="C66" s="64" t="s">
        <v>51</v>
      </c>
      <c r="D66" s="51" t="s">
        <v>121</v>
      </c>
      <c r="E66" s="53">
        <v>99</v>
      </c>
      <c r="F66" s="53">
        <v>1860.2</v>
      </c>
      <c r="G66" s="54">
        <v>38137.72</v>
      </c>
      <c r="H66" s="54">
        <v>3813.77</v>
      </c>
      <c r="I66" s="55">
        <v>39307</v>
      </c>
      <c r="J66" s="55">
        <v>40359</v>
      </c>
      <c r="K66" s="55">
        <v>40359</v>
      </c>
      <c r="L66" s="56">
        <v>504</v>
      </c>
      <c r="M66" s="56" t="s">
        <v>62</v>
      </c>
      <c r="N66" s="67">
        <v>1052</v>
      </c>
      <c r="O66" s="66"/>
    </row>
    <row r="67" spans="2:15" s="51" customFormat="1" ht="11.25" customHeight="1">
      <c r="B67" s="63" t="s">
        <v>122</v>
      </c>
      <c r="C67" s="64" t="s">
        <v>51</v>
      </c>
      <c r="D67" s="51" t="s">
        <v>123</v>
      </c>
      <c r="E67" s="53">
        <v>68</v>
      </c>
      <c r="F67" s="53">
        <v>1007</v>
      </c>
      <c r="G67" s="54">
        <v>20575.85</v>
      </c>
      <c r="H67" s="54">
        <v>2057.59</v>
      </c>
      <c r="I67" s="55">
        <v>39287</v>
      </c>
      <c r="J67" s="55">
        <v>40359</v>
      </c>
      <c r="K67" s="55">
        <v>40359</v>
      </c>
      <c r="L67" s="56">
        <v>504</v>
      </c>
      <c r="M67" s="56" t="s">
        <v>114</v>
      </c>
      <c r="N67" s="67">
        <v>1072</v>
      </c>
      <c r="O67" s="66"/>
    </row>
    <row r="68" spans="2:15" s="51" customFormat="1" ht="11.25" customHeight="1">
      <c r="B68" s="63" t="s">
        <v>74</v>
      </c>
      <c r="C68" s="64" t="s">
        <v>51</v>
      </c>
      <c r="D68" s="51" t="s">
        <v>75</v>
      </c>
      <c r="E68" s="53">
        <v>121</v>
      </c>
      <c r="F68" s="53">
        <v>1354.2</v>
      </c>
      <c r="G68" s="54">
        <v>69308</v>
      </c>
      <c r="H68" s="54">
        <v>18020.08</v>
      </c>
      <c r="I68" s="55">
        <v>38678</v>
      </c>
      <c r="J68" s="55">
        <v>39994</v>
      </c>
      <c r="K68" s="55">
        <v>39994</v>
      </c>
      <c r="L68" s="56">
        <v>139</v>
      </c>
      <c r="M68" s="56" t="s">
        <v>56</v>
      </c>
      <c r="N68" s="67">
        <v>1316</v>
      </c>
      <c r="O68" s="66"/>
    </row>
    <row r="69" spans="2:15" s="51" customFormat="1" ht="11.25" customHeight="1">
      <c r="B69" s="63" t="s">
        <v>124</v>
      </c>
      <c r="C69" s="64" t="s">
        <v>51</v>
      </c>
      <c r="D69" s="51" t="s">
        <v>125</v>
      </c>
      <c r="E69" s="53">
        <v>93</v>
      </c>
      <c r="F69" s="53">
        <v>1129</v>
      </c>
      <c r="G69" s="54">
        <v>25547.73</v>
      </c>
      <c r="H69" s="54">
        <v>25547.73</v>
      </c>
      <c r="I69" s="55">
        <v>39301</v>
      </c>
      <c r="J69" s="55">
        <v>40359</v>
      </c>
      <c r="K69" s="55">
        <v>40359</v>
      </c>
      <c r="L69" s="56">
        <v>504</v>
      </c>
      <c r="M69" s="56" t="s">
        <v>56</v>
      </c>
      <c r="N69" s="67">
        <v>1058</v>
      </c>
      <c r="O69" s="66"/>
    </row>
    <row r="70" spans="2:15" s="51" customFormat="1" ht="11.25" customHeight="1">
      <c r="B70" s="63" t="s">
        <v>184</v>
      </c>
      <c r="C70" s="64" t="s">
        <v>51</v>
      </c>
      <c r="D70" s="51" t="s">
        <v>185</v>
      </c>
      <c r="E70" s="53">
        <v>82</v>
      </c>
      <c r="F70" s="53">
        <v>1281.6</v>
      </c>
      <c r="G70" s="54">
        <v>52940.1</v>
      </c>
      <c r="H70" s="54">
        <v>5294.01</v>
      </c>
      <c r="I70" s="55">
        <v>39492</v>
      </c>
      <c r="J70" s="55">
        <v>40543</v>
      </c>
      <c r="K70" s="55">
        <v>40543</v>
      </c>
      <c r="L70" s="56">
        <v>688</v>
      </c>
      <c r="M70" s="56" t="s">
        <v>59</v>
      </c>
      <c r="N70" s="67">
        <v>1051</v>
      </c>
      <c r="O70" s="66"/>
    </row>
    <row r="71" spans="2:15" s="51" customFormat="1" ht="11.25" customHeight="1">
      <c r="B71" s="63" t="s">
        <v>206</v>
      </c>
      <c r="C71" s="64" t="s">
        <v>51</v>
      </c>
      <c r="D71" s="51" t="s">
        <v>207</v>
      </c>
      <c r="E71" s="53">
        <v>184</v>
      </c>
      <c r="F71" s="53">
        <v>2577.6</v>
      </c>
      <c r="G71" s="54">
        <v>81989.4</v>
      </c>
      <c r="H71" s="54">
        <v>8198.94</v>
      </c>
      <c r="I71" s="55">
        <v>39826</v>
      </c>
      <c r="J71" s="55">
        <v>40724</v>
      </c>
      <c r="K71" s="55">
        <v>40724</v>
      </c>
      <c r="L71" s="56">
        <v>869</v>
      </c>
      <c r="M71" s="56" t="s">
        <v>56</v>
      </c>
      <c r="N71" s="65">
        <v>898</v>
      </c>
      <c r="O71" s="66"/>
    </row>
    <row r="72" spans="2:15" s="51" customFormat="1" ht="11.25" customHeight="1">
      <c r="B72" s="63" t="s">
        <v>186</v>
      </c>
      <c r="C72" s="64" t="s">
        <v>51</v>
      </c>
      <c r="D72" s="51" t="s">
        <v>187</v>
      </c>
      <c r="E72" s="53">
        <v>77</v>
      </c>
      <c r="F72" s="53">
        <v>483.8</v>
      </c>
      <c r="G72" s="54">
        <v>17639</v>
      </c>
      <c r="H72" s="54">
        <v>17639</v>
      </c>
      <c r="I72" s="55">
        <v>39651</v>
      </c>
      <c r="J72" s="55">
        <v>40543</v>
      </c>
      <c r="K72" s="55">
        <v>40543</v>
      </c>
      <c r="L72" s="56">
        <v>688</v>
      </c>
      <c r="M72" s="56" t="s">
        <v>188</v>
      </c>
      <c r="N72" s="67">
        <v>892</v>
      </c>
      <c r="O72" s="66"/>
    </row>
    <row r="73" spans="2:15" s="51" customFormat="1" ht="11.25" customHeight="1">
      <c r="B73" s="63" t="s">
        <v>189</v>
      </c>
      <c r="C73" s="64" t="s">
        <v>51</v>
      </c>
      <c r="D73" s="51" t="s">
        <v>190</v>
      </c>
      <c r="E73" s="53">
        <v>104</v>
      </c>
      <c r="F73" s="53">
        <v>1060</v>
      </c>
      <c r="G73" s="54">
        <v>34901.55</v>
      </c>
      <c r="H73" s="54">
        <v>3490.16</v>
      </c>
      <c r="I73" s="55">
        <v>39819</v>
      </c>
      <c r="J73" s="55">
        <v>40724</v>
      </c>
      <c r="K73" s="55">
        <v>40724</v>
      </c>
      <c r="L73" s="56">
        <v>869</v>
      </c>
      <c r="M73" s="56" t="s">
        <v>56</v>
      </c>
      <c r="N73" s="65">
        <v>905</v>
      </c>
      <c r="O73" s="66"/>
    </row>
    <row r="74" spans="2:15" s="51" customFormat="1" ht="11.25" customHeight="1">
      <c r="B74" s="63" t="s">
        <v>85</v>
      </c>
      <c r="C74" s="64" t="s">
        <v>51</v>
      </c>
      <c r="D74" s="51" t="s">
        <v>86</v>
      </c>
      <c r="E74" s="53">
        <v>77</v>
      </c>
      <c r="F74" s="53">
        <v>912.8</v>
      </c>
      <c r="G74" s="54">
        <v>21051.4</v>
      </c>
      <c r="H74" s="54">
        <v>21051.4</v>
      </c>
      <c r="I74" s="55">
        <v>39287</v>
      </c>
      <c r="J74" s="55">
        <v>40178</v>
      </c>
      <c r="K74" s="55">
        <v>40178</v>
      </c>
      <c r="L74" s="56">
        <v>323</v>
      </c>
      <c r="M74" s="56" t="s">
        <v>59</v>
      </c>
      <c r="N74" s="67">
        <v>891</v>
      </c>
      <c r="O74" s="66"/>
    </row>
    <row r="75" spans="2:15" s="51" customFormat="1" ht="11.25" customHeight="1">
      <c r="B75" s="63" t="s">
        <v>218</v>
      </c>
      <c r="C75" s="64" t="s">
        <v>51</v>
      </c>
      <c r="D75" s="51" t="s">
        <v>219</v>
      </c>
      <c r="E75" s="53">
        <v>131</v>
      </c>
      <c r="F75" s="53">
        <v>1990</v>
      </c>
      <c r="G75" s="54">
        <v>93819.3</v>
      </c>
      <c r="H75" s="54">
        <v>9381.93</v>
      </c>
      <c r="I75" s="55">
        <v>39588</v>
      </c>
      <c r="J75" s="55">
        <v>40724</v>
      </c>
      <c r="K75" s="55">
        <v>40724</v>
      </c>
      <c r="L75" s="56">
        <v>869</v>
      </c>
      <c r="M75" s="56" t="s">
        <v>62</v>
      </c>
      <c r="N75" s="65">
        <v>1136</v>
      </c>
      <c r="O75" s="66"/>
    </row>
    <row r="76" spans="2:15" s="51" customFormat="1" ht="11.25" customHeight="1">
      <c r="B76" s="63" t="s">
        <v>220</v>
      </c>
      <c r="C76" s="64" t="s">
        <v>51</v>
      </c>
      <c r="D76" s="51" t="s">
        <v>221</v>
      </c>
      <c r="E76" s="53">
        <v>165</v>
      </c>
      <c r="F76" s="53">
        <v>2176.4</v>
      </c>
      <c r="G76" s="54">
        <v>59172.66</v>
      </c>
      <c r="H76" s="54">
        <v>5917.27</v>
      </c>
      <c r="I76" s="55">
        <v>39609</v>
      </c>
      <c r="J76" s="55">
        <v>40724</v>
      </c>
      <c r="K76" s="55">
        <v>40724</v>
      </c>
      <c r="L76" s="56">
        <v>869</v>
      </c>
      <c r="M76" s="56" t="s">
        <v>62</v>
      </c>
      <c r="N76" s="65">
        <v>1115</v>
      </c>
      <c r="O76" s="66"/>
    </row>
    <row r="77" spans="2:14" s="49" customFormat="1" ht="11.25" customHeight="1">
      <c r="B77" s="63" t="s">
        <v>65</v>
      </c>
      <c r="C77" s="64" t="s">
        <v>51</v>
      </c>
      <c r="D77" s="51" t="s">
        <v>66</v>
      </c>
      <c r="E77" s="53">
        <v>102</v>
      </c>
      <c r="F77" s="53">
        <v>2069.6</v>
      </c>
      <c r="G77" s="54">
        <v>90554.35</v>
      </c>
      <c r="H77" s="54">
        <v>29882.93</v>
      </c>
      <c r="I77" s="55">
        <v>38685</v>
      </c>
      <c r="J77" s="55">
        <v>39629</v>
      </c>
      <c r="K77" s="55">
        <v>39994</v>
      </c>
      <c r="L77" s="56">
        <v>139</v>
      </c>
      <c r="M77" s="56" t="s">
        <v>62</v>
      </c>
      <c r="N77" s="67">
        <v>1309</v>
      </c>
    </row>
    <row r="78" spans="2:14" s="49" customFormat="1" ht="11.25" customHeight="1">
      <c r="B78" s="63" t="s">
        <v>131</v>
      </c>
      <c r="C78" s="64" t="s">
        <v>51</v>
      </c>
      <c r="D78" s="51" t="s">
        <v>132</v>
      </c>
      <c r="E78" s="53">
        <v>201</v>
      </c>
      <c r="F78" s="53">
        <v>4160.6</v>
      </c>
      <c r="G78" s="54">
        <v>136843.1</v>
      </c>
      <c r="H78" s="54">
        <v>86211.15</v>
      </c>
      <c r="I78" s="55">
        <v>39296</v>
      </c>
      <c r="J78" s="55">
        <v>40359</v>
      </c>
      <c r="K78" s="55">
        <v>40359</v>
      </c>
      <c r="L78" s="56">
        <v>504</v>
      </c>
      <c r="M78" s="56" t="s">
        <v>133</v>
      </c>
      <c r="N78" s="67">
        <v>1063</v>
      </c>
    </row>
    <row r="79" spans="2:15" s="51" customFormat="1" ht="11.25" customHeight="1">
      <c r="B79" s="63" t="s">
        <v>222</v>
      </c>
      <c r="C79" s="64" t="s">
        <v>51</v>
      </c>
      <c r="D79" s="51" t="s">
        <v>223</v>
      </c>
      <c r="E79" s="53">
        <v>159</v>
      </c>
      <c r="F79" s="53">
        <v>2718.4</v>
      </c>
      <c r="G79" s="54">
        <v>63060.37</v>
      </c>
      <c r="H79" s="54">
        <v>6306.04</v>
      </c>
      <c r="I79" s="55">
        <v>39646</v>
      </c>
      <c r="J79" s="55">
        <v>40724</v>
      </c>
      <c r="K79" s="55">
        <v>40724</v>
      </c>
      <c r="L79" s="56">
        <v>869</v>
      </c>
      <c r="M79" s="56" t="s">
        <v>62</v>
      </c>
      <c r="N79" s="65">
        <v>1078</v>
      </c>
      <c r="O79" s="66"/>
    </row>
    <row r="80" spans="2:14" s="49" customFormat="1" ht="11.25" customHeight="1">
      <c r="B80" s="63" t="s">
        <v>92</v>
      </c>
      <c r="C80" s="64" t="s">
        <v>51</v>
      </c>
      <c r="D80" s="51" t="s">
        <v>93</v>
      </c>
      <c r="E80" s="53">
        <v>189</v>
      </c>
      <c r="F80" s="53">
        <v>1720</v>
      </c>
      <c r="G80" s="54">
        <v>64213.89</v>
      </c>
      <c r="H80" s="54">
        <v>43665.45</v>
      </c>
      <c r="I80" s="55">
        <v>39317</v>
      </c>
      <c r="J80" s="55">
        <v>40178</v>
      </c>
      <c r="K80" s="55">
        <v>40178</v>
      </c>
      <c r="L80" s="56">
        <v>323</v>
      </c>
      <c r="M80" s="56" t="s">
        <v>56</v>
      </c>
      <c r="N80" s="67">
        <v>861</v>
      </c>
    </row>
    <row r="81" spans="2:15" s="51" customFormat="1" ht="11.25" customHeight="1">
      <c r="B81" s="63" t="s">
        <v>236</v>
      </c>
      <c r="C81" s="64" t="s">
        <v>51</v>
      </c>
      <c r="D81" s="51" t="s">
        <v>237</v>
      </c>
      <c r="E81" s="53">
        <v>132</v>
      </c>
      <c r="F81" s="53">
        <v>1270.2</v>
      </c>
      <c r="G81" s="54">
        <v>50808.78</v>
      </c>
      <c r="H81" s="54">
        <v>5080.88</v>
      </c>
      <c r="I81" s="55">
        <v>39588</v>
      </c>
      <c r="J81" s="55">
        <v>40724</v>
      </c>
      <c r="K81" s="55">
        <v>40724</v>
      </c>
      <c r="L81" s="56">
        <v>869</v>
      </c>
      <c r="M81" s="56" t="s">
        <v>128</v>
      </c>
      <c r="N81" s="65">
        <v>1136</v>
      </c>
      <c r="O81" s="66"/>
    </row>
    <row r="82" spans="2:14" s="49" customFormat="1" ht="11.25" customHeight="1">
      <c r="B82" s="63" t="s">
        <v>228</v>
      </c>
      <c r="C82" s="64" t="s">
        <v>51</v>
      </c>
      <c r="D82" s="51" t="s">
        <v>229</v>
      </c>
      <c r="E82" s="53">
        <v>133</v>
      </c>
      <c r="F82" s="53">
        <v>2841.2</v>
      </c>
      <c r="G82" s="54">
        <v>51279.59</v>
      </c>
      <c r="H82" s="54">
        <v>5127.96</v>
      </c>
      <c r="I82" s="55">
        <v>39819</v>
      </c>
      <c r="J82" s="55">
        <v>40724</v>
      </c>
      <c r="K82" s="55">
        <v>40724</v>
      </c>
      <c r="L82" s="56">
        <v>869</v>
      </c>
      <c r="M82" s="56" t="s">
        <v>62</v>
      </c>
      <c r="N82" s="65">
        <v>905</v>
      </c>
    </row>
    <row r="83" spans="2:15" s="51" customFormat="1" ht="11.25" customHeight="1">
      <c r="B83" s="63" t="s">
        <v>60</v>
      </c>
      <c r="C83" s="64" t="s">
        <v>51</v>
      </c>
      <c r="D83" s="51" t="s">
        <v>61</v>
      </c>
      <c r="E83" s="53">
        <v>116</v>
      </c>
      <c r="F83" s="53">
        <v>1349.6</v>
      </c>
      <c r="G83" s="54">
        <v>65088.94</v>
      </c>
      <c r="H83" s="54">
        <v>24753.8</v>
      </c>
      <c r="I83" s="55">
        <v>38685</v>
      </c>
      <c r="J83" s="55">
        <v>39994</v>
      </c>
      <c r="K83" s="55">
        <v>39994</v>
      </c>
      <c r="L83" s="56">
        <v>139</v>
      </c>
      <c r="M83" s="56" t="s">
        <v>62</v>
      </c>
      <c r="N83" s="67">
        <v>1309</v>
      </c>
      <c r="O83" s="66"/>
    </row>
    <row r="84" spans="2:14" s="49" customFormat="1" ht="11.25" customHeight="1">
      <c r="B84" s="63" t="s">
        <v>238</v>
      </c>
      <c r="C84" s="64" t="s">
        <v>51</v>
      </c>
      <c r="D84" s="51" t="s">
        <v>239</v>
      </c>
      <c r="E84" s="53">
        <v>566</v>
      </c>
      <c r="F84" s="53">
        <v>2985.2</v>
      </c>
      <c r="G84" s="54">
        <v>74419.1</v>
      </c>
      <c r="H84" s="54">
        <v>74419.1</v>
      </c>
      <c r="I84" s="55">
        <v>39646</v>
      </c>
      <c r="J84" s="55">
        <v>40908</v>
      </c>
      <c r="K84" s="55">
        <v>40908</v>
      </c>
      <c r="L84" s="56">
        <v>1053</v>
      </c>
      <c r="M84" s="56" t="s">
        <v>188</v>
      </c>
      <c r="N84" s="65">
        <v>1262</v>
      </c>
    </row>
    <row r="85" spans="2:14" s="49" customFormat="1" ht="11.25" customHeight="1">
      <c r="B85" s="63" t="s">
        <v>153</v>
      </c>
      <c r="C85" s="64" t="s">
        <v>51</v>
      </c>
      <c r="D85" s="51" t="s">
        <v>154</v>
      </c>
      <c r="E85" s="53">
        <v>135</v>
      </c>
      <c r="F85" s="53">
        <v>1048.4</v>
      </c>
      <c r="G85" s="54">
        <v>22434.43</v>
      </c>
      <c r="H85" s="54">
        <v>2243.44</v>
      </c>
      <c r="I85" s="55">
        <v>39339</v>
      </c>
      <c r="J85" s="55">
        <v>40359</v>
      </c>
      <c r="K85" s="55">
        <v>40359</v>
      </c>
      <c r="L85" s="56">
        <v>504</v>
      </c>
      <c r="M85" s="56" t="s">
        <v>62</v>
      </c>
      <c r="N85" s="67">
        <v>1020</v>
      </c>
    </row>
    <row r="86" spans="2:14" s="49" customFormat="1" ht="11.25" customHeight="1">
      <c r="B86" s="63" t="s">
        <v>151</v>
      </c>
      <c r="C86" s="64" t="s">
        <v>51</v>
      </c>
      <c r="D86" s="51" t="s">
        <v>152</v>
      </c>
      <c r="E86" s="53">
        <v>29</v>
      </c>
      <c r="F86" s="53">
        <v>876.8</v>
      </c>
      <c r="G86" s="54">
        <v>42248.68</v>
      </c>
      <c r="H86" s="54">
        <v>4224.87</v>
      </c>
      <c r="I86" s="55">
        <v>39819</v>
      </c>
      <c r="J86" s="55">
        <v>40359</v>
      </c>
      <c r="K86" s="55">
        <v>40359</v>
      </c>
      <c r="L86" s="56">
        <v>504</v>
      </c>
      <c r="M86" s="56" t="s">
        <v>53</v>
      </c>
      <c r="N86" s="67">
        <v>540</v>
      </c>
    </row>
    <row r="87" spans="2:14" s="49" customFormat="1" ht="11.25" customHeight="1">
      <c r="B87" s="63" t="s">
        <v>94</v>
      </c>
      <c r="C87" s="64" t="s">
        <v>51</v>
      </c>
      <c r="D87" s="51" t="s">
        <v>95</v>
      </c>
      <c r="E87" s="53">
        <v>134</v>
      </c>
      <c r="F87" s="53">
        <v>1600</v>
      </c>
      <c r="G87" s="54">
        <v>331599.8</v>
      </c>
      <c r="H87" s="54">
        <v>345195.39</v>
      </c>
      <c r="I87" s="55">
        <v>38469</v>
      </c>
      <c r="J87" s="55">
        <v>39813</v>
      </c>
      <c r="K87" s="55">
        <v>40178</v>
      </c>
      <c r="L87" s="56">
        <v>323</v>
      </c>
      <c r="M87" s="56" t="s">
        <v>91</v>
      </c>
      <c r="N87" s="67">
        <v>1709</v>
      </c>
    </row>
    <row r="88" spans="2:14" s="49" customFormat="1" ht="11.25" customHeight="1">
      <c r="B88" s="63" t="s">
        <v>230</v>
      </c>
      <c r="C88" s="64" t="s">
        <v>51</v>
      </c>
      <c r="D88" s="51" t="s">
        <v>231</v>
      </c>
      <c r="E88" s="53">
        <v>123</v>
      </c>
      <c r="F88" s="53">
        <v>1526</v>
      </c>
      <c r="G88" s="54">
        <v>56848.85</v>
      </c>
      <c r="H88" s="54">
        <v>5684.89</v>
      </c>
      <c r="I88" s="55">
        <v>39623</v>
      </c>
      <c r="J88" s="55">
        <v>40724</v>
      </c>
      <c r="K88" s="55">
        <v>40724</v>
      </c>
      <c r="L88" s="56">
        <v>869</v>
      </c>
      <c r="M88" s="56" t="s">
        <v>203</v>
      </c>
      <c r="N88" s="65">
        <v>1101</v>
      </c>
    </row>
    <row r="89" spans="2:15" s="51" customFormat="1" ht="11.25" customHeight="1">
      <c r="B89" s="63" t="s">
        <v>182</v>
      </c>
      <c r="C89" s="64" t="s">
        <v>51</v>
      </c>
      <c r="D89" s="51" t="s">
        <v>183</v>
      </c>
      <c r="E89" s="53">
        <v>353</v>
      </c>
      <c r="F89" s="53">
        <v>1004</v>
      </c>
      <c r="G89" s="54">
        <v>4034</v>
      </c>
      <c r="H89" s="54">
        <v>4034</v>
      </c>
      <c r="I89" s="55">
        <v>39623</v>
      </c>
      <c r="J89" s="55">
        <v>40543</v>
      </c>
      <c r="K89" s="55">
        <v>40543</v>
      </c>
      <c r="L89" s="56">
        <v>688</v>
      </c>
      <c r="M89" s="56" t="s">
        <v>181</v>
      </c>
      <c r="N89" s="65">
        <v>920</v>
      </c>
      <c r="O89" s="66"/>
    </row>
    <row r="90" spans="2:14" s="49" customFormat="1" ht="11.25" customHeight="1">
      <c r="B90" s="63" t="s">
        <v>67</v>
      </c>
      <c r="C90" s="64" t="s">
        <v>51</v>
      </c>
      <c r="D90" s="51" t="s">
        <v>68</v>
      </c>
      <c r="E90" s="53">
        <v>195</v>
      </c>
      <c r="F90" s="53">
        <v>2050.6</v>
      </c>
      <c r="G90" s="54">
        <v>102031.19</v>
      </c>
      <c r="H90" s="54">
        <v>102031.19</v>
      </c>
      <c r="I90" s="55">
        <v>37678</v>
      </c>
      <c r="J90" s="55">
        <v>38898</v>
      </c>
      <c r="K90" s="55">
        <v>39994</v>
      </c>
      <c r="L90" s="56">
        <v>139</v>
      </c>
      <c r="M90" s="56" t="s">
        <v>62</v>
      </c>
      <c r="N90" s="67">
        <v>2316</v>
      </c>
    </row>
    <row r="91" spans="2:15" s="51" customFormat="1" ht="11.25" customHeight="1">
      <c r="B91" s="63" t="s">
        <v>96</v>
      </c>
      <c r="C91" s="64" t="s">
        <v>97</v>
      </c>
      <c r="D91" s="51" t="s">
        <v>98</v>
      </c>
      <c r="E91" s="53">
        <v>195</v>
      </c>
      <c r="F91" s="53">
        <v>2103.2</v>
      </c>
      <c r="G91" s="54">
        <v>207372.91</v>
      </c>
      <c r="H91" s="54">
        <v>207372.91</v>
      </c>
      <c r="I91" s="55">
        <v>38356</v>
      </c>
      <c r="J91" s="55">
        <v>39813</v>
      </c>
      <c r="K91" s="55">
        <v>40178</v>
      </c>
      <c r="L91" s="56">
        <v>323</v>
      </c>
      <c r="M91" s="56" t="s">
        <v>99</v>
      </c>
      <c r="N91" s="67">
        <v>1822</v>
      </c>
      <c r="O91" s="66"/>
    </row>
    <row r="92" spans="2:15" s="51" customFormat="1" ht="11.25" customHeight="1">
      <c r="B92" s="63" t="s">
        <v>171</v>
      </c>
      <c r="C92" s="64" t="s">
        <v>51</v>
      </c>
      <c r="D92" s="51" t="s">
        <v>172</v>
      </c>
      <c r="E92" s="53">
        <v>144</v>
      </c>
      <c r="F92" s="53">
        <v>2389.2</v>
      </c>
      <c r="G92" s="54">
        <v>78341.5</v>
      </c>
      <c r="H92" s="54">
        <v>7834.15</v>
      </c>
      <c r="I92" s="55">
        <v>39400</v>
      </c>
      <c r="J92" s="55">
        <v>40543</v>
      </c>
      <c r="K92" s="55">
        <v>40543</v>
      </c>
      <c r="L92" s="56">
        <v>688</v>
      </c>
      <c r="M92" s="56" t="s">
        <v>173</v>
      </c>
      <c r="N92" s="65">
        <v>1143</v>
      </c>
      <c r="O92" s="66"/>
    </row>
    <row r="93" spans="2:14" s="49" customFormat="1" ht="11.25" customHeight="1">
      <c r="B93" s="63" t="s">
        <v>179</v>
      </c>
      <c r="C93" s="64" t="s">
        <v>51</v>
      </c>
      <c r="D93" s="51" t="s">
        <v>180</v>
      </c>
      <c r="E93" s="53">
        <v>59</v>
      </c>
      <c r="F93" s="53">
        <v>509</v>
      </c>
      <c r="G93" s="54">
        <v>5422.8</v>
      </c>
      <c r="H93" s="54"/>
      <c r="I93" s="55">
        <v>39687</v>
      </c>
      <c r="J93" s="55">
        <v>40543</v>
      </c>
      <c r="K93" s="55">
        <v>40543</v>
      </c>
      <c r="L93" s="56">
        <v>688</v>
      </c>
      <c r="M93" s="56" t="s">
        <v>181</v>
      </c>
      <c r="N93" s="65">
        <v>856</v>
      </c>
    </row>
    <row r="94" spans="2:14" s="49" customFormat="1" ht="11.25" customHeight="1">
      <c r="B94" s="63" t="s">
        <v>138</v>
      </c>
      <c r="C94" s="64" t="s">
        <v>51</v>
      </c>
      <c r="D94" s="51" t="s">
        <v>139</v>
      </c>
      <c r="E94" s="53">
        <v>122</v>
      </c>
      <c r="F94" s="53">
        <v>1635</v>
      </c>
      <c r="G94" s="54">
        <v>67359.85</v>
      </c>
      <c r="H94" s="54">
        <v>28291.14</v>
      </c>
      <c r="I94" s="55">
        <v>39325</v>
      </c>
      <c r="J94" s="55">
        <v>40359</v>
      </c>
      <c r="K94" s="55">
        <v>40359</v>
      </c>
      <c r="L94" s="56">
        <v>504</v>
      </c>
      <c r="M94" s="56" t="s">
        <v>59</v>
      </c>
      <c r="N94" s="67">
        <v>1034</v>
      </c>
    </row>
    <row r="95" spans="2:15" s="51" customFormat="1" ht="11.25" customHeight="1">
      <c r="B95" s="63" t="s">
        <v>155</v>
      </c>
      <c r="C95" s="64" t="s">
        <v>51</v>
      </c>
      <c r="D95" s="51" t="s">
        <v>156</v>
      </c>
      <c r="E95" s="53">
        <v>84</v>
      </c>
      <c r="F95" s="53">
        <v>1668.6</v>
      </c>
      <c r="G95" s="54">
        <v>110014.61</v>
      </c>
      <c r="H95" s="54">
        <v>11001.46</v>
      </c>
      <c r="I95" s="55">
        <v>39342</v>
      </c>
      <c r="J95" s="55">
        <v>40359</v>
      </c>
      <c r="K95" s="55">
        <v>40359</v>
      </c>
      <c r="L95" s="56">
        <v>504</v>
      </c>
      <c r="M95" s="56" t="s">
        <v>157</v>
      </c>
      <c r="N95" s="67">
        <v>1017</v>
      </c>
      <c r="O95" s="66"/>
    </row>
    <row r="96" spans="2:14" s="49" customFormat="1" ht="11.25" customHeight="1">
      <c r="B96" s="63" t="s">
        <v>142</v>
      </c>
      <c r="C96" s="64" t="s">
        <v>51</v>
      </c>
      <c r="D96" s="51" t="s">
        <v>143</v>
      </c>
      <c r="E96" s="53">
        <v>50</v>
      </c>
      <c r="F96" s="53">
        <v>396.2</v>
      </c>
      <c r="G96" s="54">
        <v>24211.1</v>
      </c>
      <c r="H96" s="54">
        <v>2421.11</v>
      </c>
      <c r="I96" s="55">
        <v>39765</v>
      </c>
      <c r="J96" s="55">
        <v>40359</v>
      </c>
      <c r="K96" s="55">
        <v>40359</v>
      </c>
      <c r="L96" s="56">
        <v>504</v>
      </c>
      <c r="M96" s="56" t="s">
        <v>144</v>
      </c>
      <c r="N96" s="67">
        <v>594</v>
      </c>
    </row>
    <row r="97" spans="2:15" s="51" customFormat="1" ht="11.25" customHeight="1">
      <c r="B97" s="63" t="s">
        <v>210</v>
      </c>
      <c r="C97" s="64" t="s">
        <v>51</v>
      </c>
      <c r="D97" s="51" t="s">
        <v>211</v>
      </c>
      <c r="E97" s="53">
        <v>200</v>
      </c>
      <c r="F97" s="53">
        <v>2770.4</v>
      </c>
      <c r="G97" s="54">
        <v>149085.5</v>
      </c>
      <c r="H97" s="54">
        <v>114795.83</v>
      </c>
      <c r="I97" s="55">
        <v>39596</v>
      </c>
      <c r="J97" s="55">
        <v>40724</v>
      </c>
      <c r="K97" s="55">
        <v>40724</v>
      </c>
      <c r="L97" s="56">
        <v>869</v>
      </c>
      <c r="M97" s="56" t="s">
        <v>212</v>
      </c>
      <c r="N97" s="65">
        <v>1128</v>
      </c>
      <c r="O97" s="66"/>
    </row>
    <row r="98" spans="2:15" s="51" customFormat="1" ht="11.25" customHeight="1">
      <c r="B98" s="63" t="s">
        <v>147</v>
      </c>
      <c r="C98" s="64" t="s">
        <v>51</v>
      </c>
      <c r="D98" s="51" t="s">
        <v>148</v>
      </c>
      <c r="E98" s="53">
        <v>279</v>
      </c>
      <c r="F98" s="53">
        <v>5584.4</v>
      </c>
      <c r="G98" s="54">
        <v>185103.45</v>
      </c>
      <c r="H98" s="54">
        <v>18510.35</v>
      </c>
      <c r="I98" s="55">
        <v>39296</v>
      </c>
      <c r="J98" s="55">
        <v>40359</v>
      </c>
      <c r="K98" s="55">
        <v>40359</v>
      </c>
      <c r="L98" s="56">
        <v>504</v>
      </c>
      <c r="M98" s="56" t="s">
        <v>62</v>
      </c>
      <c r="N98" s="67">
        <v>1063</v>
      </c>
      <c r="O98" s="66"/>
    </row>
    <row r="99" spans="2:15" s="51" customFormat="1" ht="11.25" customHeight="1">
      <c r="B99" s="63" t="s">
        <v>208</v>
      </c>
      <c r="C99" s="64" t="s">
        <v>51</v>
      </c>
      <c r="D99" s="51" t="s">
        <v>209</v>
      </c>
      <c r="E99" s="53">
        <v>296</v>
      </c>
      <c r="F99" s="53">
        <v>3414.2</v>
      </c>
      <c r="G99" s="54">
        <v>104787.95</v>
      </c>
      <c r="H99" s="54">
        <v>28292.75</v>
      </c>
      <c r="I99" s="55">
        <v>39596</v>
      </c>
      <c r="J99" s="55">
        <v>40724</v>
      </c>
      <c r="K99" s="55">
        <v>40724</v>
      </c>
      <c r="L99" s="56">
        <v>869</v>
      </c>
      <c r="M99" s="56" t="s">
        <v>200</v>
      </c>
      <c r="N99" s="65">
        <v>1128</v>
      </c>
      <c r="O99" s="66"/>
    </row>
    <row r="100" spans="2:14" s="49" customFormat="1" ht="11.25" customHeight="1">
      <c r="B100" s="63" t="s">
        <v>57</v>
      </c>
      <c r="C100" s="64" t="s">
        <v>51</v>
      </c>
      <c r="D100" s="51" t="s">
        <v>58</v>
      </c>
      <c r="E100" s="53">
        <v>87</v>
      </c>
      <c r="F100" s="53">
        <v>1276.8</v>
      </c>
      <c r="G100" s="54">
        <v>53593.77</v>
      </c>
      <c r="H100" s="54">
        <v>53593.77</v>
      </c>
      <c r="I100" s="55">
        <v>38481</v>
      </c>
      <c r="J100" s="55">
        <v>39629</v>
      </c>
      <c r="K100" s="55">
        <v>39994</v>
      </c>
      <c r="L100" s="56">
        <v>139</v>
      </c>
      <c r="M100" s="56" t="s">
        <v>59</v>
      </c>
      <c r="N100" s="67">
        <v>1513</v>
      </c>
    </row>
    <row r="101" spans="2:14" s="49" customFormat="1" ht="11.25" customHeight="1">
      <c r="B101" s="63" t="s">
        <v>177</v>
      </c>
      <c r="C101" s="64" t="s">
        <v>51</v>
      </c>
      <c r="D101" s="51" t="s">
        <v>178</v>
      </c>
      <c r="E101" s="53">
        <v>208</v>
      </c>
      <c r="F101" s="53">
        <v>1449.4</v>
      </c>
      <c r="G101" s="54">
        <v>47410.4</v>
      </c>
      <c r="H101" s="54">
        <v>14223.12</v>
      </c>
      <c r="I101" s="55">
        <v>39342</v>
      </c>
      <c r="J101" s="55">
        <v>40543</v>
      </c>
      <c r="K101" s="55">
        <v>40543</v>
      </c>
      <c r="L101" s="56">
        <v>688</v>
      </c>
      <c r="M101" s="56" t="s">
        <v>71</v>
      </c>
      <c r="N101" s="65">
        <v>1201</v>
      </c>
    </row>
    <row r="102" spans="2:15" s="51" customFormat="1" ht="11.25" customHeight="1">
      <c r="B102" s="63" t="s">
        <v>149</v>
      </c>
      <c r="C102" s="64" t="s">
        <v>51</v>
      </c>
      <c r="D102" s="51" t="s">
        <v>150</v>
      </c>
      <c r="E102" s="53">
        <v>17</v>
      </c>
      <c r="F102" s="53">
        <v>390</v>
      </c>
      <c r="G102" s="54">
        <v>6590.05</v>
      </c>
      <c r="H102" s="54">
        <v>659.01</v>
      </c>
      <c r="I102" s="55">
        <v>39804</v>
      </c>
      <c r="J102" s="55">
        <v>40359</v>
      </c>
      <c r="K102" s="55">
        <v>40359</v>
      </c>
      <c r="L102" s="56">
        <v>504</v>
      </c>
      <c r="M102" s="56" t="s">
        <v>128</v>
      </c>
      <c r="N102" s="67">
        <v>555</v>
      </c>
      <c r="O102" s="66"/>
    </row>
    <row r="103" spans="2:15" s="51" customFormat="1" ht="11.25" customHeight="1">
      <c r="B103" s="63" t="s">
        <v>201</v>
      </c>
      <c r="C103" s="64" t="s">
        <v>51</v>
      </c>
      <c r="D103" s="51" t="s">
        <v>202</v>
      </c>
      <c r="E103" s="53">
        <v>117</v>
      </c>
      <c r="F103" s="53">
        <v>1938.4</v>
      </c>
      <c r="G103" s="54">
        <v>61785.25</v>
      </c>
      <c r="H103" s="54">
        <v>21624.84</v>
      </c>
      <c r="I103" s="55">
        <v>39623</v>
      </c>
      <c r="J103" s="55">
        <v>40724</v>
      </c>
      <c r="K103" s="55">
        <v>40724</v>
      </c>
      <c r="L103" s="56">
        <v>869</v>
      </c>
      <c r="M103" s="56" t="s">
        <v>203</v>
      </c>
      <c r="N103" s="65">
        <v>1101</v>
      </c>
      <c r="O103" s="66"/>
    </row>
    <row r="104" spans="2:15" s="51" customFormat="1" ht="11.25" customHeight="1">
      <c r="B104" s="63" t="s">
        <v>102</v>
      </c>
      <c r="C104" s="64" t="s">
        <v>51</v>
      </c>
      <c r="D104" s="51" t="s">
        <v>103</v>
      </c>
      <c r="E104" s="53">
        <v>47</v>
      </c>
      <c r="F104" s="53">
        <v>973</v>
      </c>
      <c r="G104" s="54">
        <v>36410.3</v>
      </c>
      <c r="H104" s="54">
        <v>3641.03</v>
      </c>
      <c r="I104" s="55">
        <v>39317</v>
      </c>
      <c r="J104" s="55">
        <v>40178</v>
      </c>
      <c r="K104" s="55">
        <v>40178</v>
      </c>
      <c r="L104" s="56">
        <v>323</v>
      </c>
      <c r="M104" s="56" t="s">
        <v>56</v>
      </c>
      <c r="N104" s="67">
        <v>861</v>
      </c>
      <c r="O104" s="66"/>
    </row>
    <row r="105" spans="2:15" s="51" customFormat="1" ht="11.25" customHeight="1">
      <c r="B105" s="63" t="s">
        <v>115</v>
      </c>
      <c r="C105" s="64" t="s">
        <v>51</v>
      </c>
      <c r="D105" s="51" t="s">
        <v>116</v>
      </c>
      <c r="E105" s="53">
        <v>294</v>
      </c>
      <c r="F105" s="53">
        <v>2321</v>
      </c>
      <c r="G105" s="54">
        <v>72281.03</v>
      </c>
      <c r="H105" s="54">
        <v>7228.1</v>
      </c>
      <c r="I105" s="55">
        <v>39625</v>
      </c>
      <c r="J105" s="55">
        <v>40178</v>
      </c>
      <c r="K105" s="55">
        <v>40178</v>
      </c>
      <c r="L105" s="56">
        <v>323</v>
      </c>
      <c r="M105" s="56" t="s">
        <v>117</v>
      </c>
      <c r="N105" s="67">
        <v>553</v>
      </c>
      <c r="O105" s="66"/>
    </row>
    <row r="106" spans="2:15" s="49" customFormat="1" ht="11.25" customHeight="1">
      <c r="B106" s="63" t="s">
        <v>50</v>
      </c>
      <c r="C106" s="64" t="s">
        <v>51</v>
      </c>
      <c r="D106" s="51" t="s">
        <v>52</v>
      </c>
      <c r="E106" s="53">
        <v>173</v>
      </c>
      <c r="F106" s="53">
        <v>2497.2</v>
      </c>
      <c r="G106" s="54">
        <v>176757.94</v>
      </c>
      <c r="H106" s="54">
        <v>60097.7</v>
      </c>
      <c r="I106" s="55">
        <v>38358</v>
      </c>
      <c r="J106" s="55">
        <v>39629</v>
      </c>
      <c r="K106" s="55">
        <v>39994</v>
      </c>
      <c r="L106" s="56">
        <v>139</v>
      </c>
      <c r="M106" s="56" t="s">
        <v>53</v>
      </c>
      <c r="N106" s="67">
        <v>1636</v>
      </c>
      <c r="O106" s="68"/>
    </row>
    <row r="107" spans="2:15" s="51" customFormat="1" ht="11.25" customHeight="1">
      <c r="B107" s="63" t="s">
        <v>112</v>
      </c>
      <c r="C107" s="64" t="s">
        <v>51</v>
      </c>
      <c r="D107" s="51" t="s">
        <v>113</v>
      </c>
      <c r="E107" s="53">
        <v>72</v>
      </c>
      <c r="F107" s="53">
        <v>1404</v>
      </c>
      <c r="G107" s="54">
        <v>71433.35</v>
      </c>
      <c r="H107" s="54">
        <v>15715.91</v>
      </c>
      <c r="I107" s="55">
        <v>39612</v>
      </c>
      <c r="J107" s="55">
        <v>40178</v>
      </c>
      <c r="K107" s="55">
        <v>40178</v>
      </c>
      <c r="L107" s="56">
        <v>323</v>
      </c>
      <c r="M107" s="56" t="s">
        <v>114</v>
      </c>
      <c r="N107" s="67">
        <v>566</v>
      </c>
      <c r="O107" s="66"/>
    </row>
    <row r="108" spans="2:15" s="51" customFormat="1" ht="11.25" customHeight="1">
      <c r="B108" s="63" t="s">
        <v>174</v>
      </c>
      <c r="C108" s="64" t="s">
        <v>51</v>
      </c>
      <c r="D108" s="51" t="s">
        <v>175</v>
      </c>
      <c r="E108" s="53">
        <v>162</v>
      </c>
      <c r="F108" s="53">
        <v>2374.4</v>
      </c>
      <c r="G108" s="54">
        <v>129291.33</v>
      </c>
      <c r="H108" s="54">
        <v>129291.33</v>
      </c>
      <c r="I108" s="55">
        <v>39364</v>
      </c>
      <c r="J108" s="55">
        <v>40543</v>
      </c>
      <c r="K108" s="55">
        <v>40543</v>
      </c>
      <c r="L108" s="56">
        <v>688</v>
      </c>
      <c r="M108" s="56" t="s">
        <v>176</v>
      </c>
      <c r="N108" s="67">
        <v>1179</v>
      </c>
      <c r="O108" s="66"/>
    </row>
    <row r="109" spans="2:15" s="51" customFormat="1" ht="11.25" customHeight="1">
      <c r="B109" s="63" t="s">
        <v>198</v>
      </c>
      <c r="C109" s="64" t="s">
        <v>51</v>
      </c>
      <c r="D109" s="51" t="s">
        <v>199</v>
      </c>
      <c r="E109" s="53">
        <v>157</v>
      </c>
      <c r="F109" s="53">
        <v>1751.2</v>
      </c>
      <c r="G109" s="54">
        <v>55207.15</v>
      </c>
      <c r="H109" s="54">
        <v>19322.51</v>
      </c>
      <c r="I109" s="55">
        <v>39596</v>
      </c>
      <c r="J109" s="55">
        <v>40724</v>
      </c>
      <c r="K109" s="55">
        <v>40724</v>
      </c>
      <c r="L109" s="56">
        <v>869</v>
      </c>
      <c r="M109" s="56" t="s">
        <v>200</v>
      </c>
      <c r="N109" s="65">
        <v>1128</v>
      </c>
      <c r="O109" s="66"/>
    </row>
    <row r="110" spans="2:14" s="49" customFormat="1" ht="11.25" customHeight="1">
      <c r="B110" s="63" t="s">
        <v>108</v>
      </c>
      <c r="C110" s="64" t="s">
        <v>97</v>
      </c>
      <c r="D110" s="51" t="s">
        <v>109</v>
      </c>
      <c r="E110" s="53">
        <v>213</v>
      </c>
      <c r="F110" s="53">
        <v>2738</v>
      </c>
      <c r="G110" s="54">
        <v>313590.7</v>
      </c>
      <c r="H110" s="54">
        <v>313590.7</v>
      </c>
      <c r="I110" s="55">
        <v>38356</v>
      </c>
      <c r="J110" s="55">
        <v>39813</v>
      </c>
      <c r="K110" s="55">
        <v>40178</v>
      </c>
      <c r="L110" s="56">
        <v>323</v>
      </c>
      <c r="M110" s="56" t="s">
        <v>99</v>
      </c>
      <c r="N110" s="67">
        <v>1822</v>
      </c>
    </row>
    <row r="111" spans="2:15" s="51" customFormat="1" ht="11.25" customHeight="1">
      <c r="B111" s="63" t="s">
        <v>244</v>
      </c>
      <c r="C111" s="64" t="s">
        <v>51</v>
      </c>
      <c r="D111" s="51" t="s">
        <v>245</v>
      </c>
      <c r="E111" s="53">
        <v>245</v>
      </c>
      <c r="F111" s="53">
        <v>3278.4</v>
      </c>
      <c r="G111" s="54">
        <v>214319.54</v>
      </c>
      <c r="H111" s="54">
        <v>21431.95</v>
      </c>
      <c r="I111" s="55">
        <v>39765</v>
      </c>
      <c r="J111" s="55">
        <v>40908</v>
      </c>
      <c r="K111" s="55">
        <v>40908</v>
      </c>
      <c r="L111" s="56">
        <v>1053</v>
      </c>
      <c r="M111" s="56" t="s">
        <v>144</v>
      </c>
      <c r="N111" s="65">
        <v>1143</v>
      </c>
      <c r="O111" s="66"/>
    </row>
    <row r="112" spans="2:15" s="51" customFormat="1" ht="11.25" customHeight="1">
      <c r="B112" s="63" t="s">
        <v>196</v>
      </c>
      <c r="C112" s="64" t="s">
        <v>51</v>
      </c>
      <c r="D112" s="51" t="s">
        <v>197</v>
      </c>
      <c r="E112" s="53">
        <v>186</v>
      </c>
      <c r="F112" s="53">
        <v>3027.2</v>
      </c>
      <c r="G112" s="54">
        <v>69850.4</v>
      </c>
      <c r="H112" s="54">
        <v>6985.04</v>
      </c>
      <c r="I112" s="55">
        <v>39822</v>
      </c>
      <c r="J112" s="55">
        <v>40724</v>
      </c>
      <c r="K112" s="55">
        <v>40724</v>
      </c>
      <c r="L112" s="56">
        <v>869</v>
      </c>
      <c r="M112" s="56" t="s">
        <v>53</v>
      </c>
      <c r="N112" s="65">
        <v>902</v>
      </c>
      <c r="O112" s="66"/>
    </row>
    <row r="113" spans="2:15" s="51" customFormat="1" ht="11.25" customHeight="1">
      <c r="B113" s="63" t="s">
        <v>191</v>
      </c>
      <c r="C113" s="64" t="s">
        <v>51</v>
      </c>
      <c r="D113" s="51" t="s">
        <v>192</v>
      </c>
      <c r="E113" s="53">
        <v>9</v>
      </c>
      <c r="F113" s="53">
        <v>112</v>
      </c>
      <c r="G113" s="54">
        <v>2392.45</v>
      </c>
      <c r="H113" s="54">
        <v>2392.45</v>
      </c>
      <c r="I113" s="55">
        <v>10539</v>
      </c>
      <c r="J113" s="55">
        <v>40724</v>
      </c>
      <c r="K113" s="55">
        <v>40724</v>
      </c>
      <c r="L113" s="56">
        <v>869</v>
      </c>
      <c r="M113" s="56" t="s">
        <v>193</v>
      </c>
      <c r="N113" s="65">
        <v>30185</v>
      </c>
      <c r="O113" s="66"/>
    </row>
    <row r="114" spans="2:15" s="51" customFormat="1" ht="11.25" customHeight="1">
      <c r="B114" s="63" t="s">
        <v>104</v>
      </c>
      <c r="C114" s="64" t="s">
        <v>51</v>
      </c>
      <c r="D114" s="51" t="s">
        <v>105</v>
      </c>
      <c r="E114" s="53">
        <v>162</v>
      </c>
      <c r="F114" s="53">
        <v>2229.8</v>
      </c>
      <c r="G114" s="54">
        <v>96472.81</v>
      </c>
      <c r="H114" s="54">
        <v>11129.49</v>
      </c>
      <c r="I114" s="55">
        <v>38790</v>
      </c>
      <c r="J114" s="55">
        <v>40178</v>
      </c>
      <c r="K114" s="55">
        <v>40178</v>
      </c>
      <c r="L114" s="56">
        <v>323</v>
      </c>
      <c r="M114" s="56" t="s">
        <v>80</v>
      </c>
      <c r="N114" s="67">
        <v>1388</v>
      </c>
      <c r="O114" s="66"/>
    </row>
    <row r="115" spans="2:15" s="51" customFormat="1" ht="11.25" customHeight="1">
      <c r="B115" s="63" t="s">
        <v>76</v>
      </c>
      <c r="C115" s="64" t="s">
        <v>51</v>
      </c>
      <c r="D115" s="51" t="s">
        <v>77</v>
      </c>
      <c r="E115" s="53">
        <v>240</v>
      </c>
      <c r="F115" s="53">
        <v>2999.6</v>
      </c>
      <c r="G115" s="54">
        <v>195493.3</v>
      </c>
      <c r="H115" s="54">
        <v>129025.57</v>
      </c>
      <c r="I115" s="55">
        <v>38936</v>
      </c>
      <c r="J115" s="55">
        <v>39994</v>
      </c>
      <c r="K115" s="55">
        <v>39994</v>
      </c>
      <c r="L115" s="56">
        <v>139</v>
      </c>
      <c r="M115" s="56" t="s">
        <v>59</v>
      </c>
      <c r="N115" s="67">
        <v>1058</v>
      </c>
      <c r="O115" s="66"/>
    </row>
    <row r="116" spans="2:15" s="51" customFormat="1" ht="11.25" customHeight="1">
      <c r="B116" s="63" t="s">
        <v>78</v>
      </c>
      <c r="C116" s="64" t="s">
        <v>51</v>
      </c>
      <c r="D116" s="51" t="s">
        <v>79</v>
      </c>
      <c r="E116" s="53">
        <v>94</v>
      </c>
      <c r="F116" s="53">
        <v>1510.8</v>
      </c>
      <c r="G116" s="54">
        <v>56287.4</v>
      </c>
      <c r="H116" s="54">
        <v>5628.74</v>
      </c>
      <c r="I116" s="55">
        <v>38961</v>
      </c>
      <c r="J116" s="55">
        <v>40178</v>
      </c>
      <c r="K116" s="55">
        <v>40178</v>
      </c>
      <c r="L116" s="56">
        <v>323</v>
      </c>
      <c r="M116" s="56" t="s">
        <v>80</v>
      </c>
      <c r="N116" s="67">
        <v>1217</v>
      </c>
      <c r="O116" s="6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2009-03-17T18:58:21Z</dcterms:modified>
  <cp:category/>
  <cp:version/>
  <cp:contentType/>
  <cp:contentStatus/>
</cp:coreProperties>
</file>